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DIF-AOM\DIRECCIÓN\2015\Informes\Nueva carpeta\Segundo\"/>
    </mc:Choice>
  </mc:AlternateContent>
  <bookViews>
    <workbookView xWindow="600" yWindow="120" windowWidth="14115" windowHeight="7965"/>
  </bookViews>
  <sheets>
    <sheet name="COMUNIDADES SALUDABLES" sheetId="14" r:id="rId1"/>
    <sheet name="DISCAPACIDAD" sheetId="13" r:id="rId2"/>
    <sheet name="INFANCIA" sheetId="15" r:id="rId3"/>
    <sheet name="POBLACION VULNERABLE" sheetId="16" r:id="rId4"/>
    <sheet name="PROSPERA" sheetId="12" r:id="rId5"/>
    <sheet name="ESTANCIAS" sheetId="17" r:id="rId6"/>
    <sheet name="UNIDADES MOV" sheetId="18" r:id="rId7"/>
    <sheet name="SEGURO MÉDICO SXXI" sheetId="19" r:id="rId8"/>
    <sheet name="ATENCION MED" sheetId="20" r:id="rId9"/>
    <sheet name="PROCURADURIAS" sheetId="21" r:id="rId10"/>
    <sheet name="COMUNIDAD DIFerente" sheetId="22" r:id="rId11"/>
  </sheets>
  <definedNames>
    <definedName name="_xlnm.Print_Area" localSheetId="8">'ATENCION MED'!$A$1:$F$38</definedName>
    <definedName name="_xlnm.Print_Area" localSheetId="10">'COMUNIDAD DIFerente'!$A$1:$F$43</definedName>
    <definedName name="_xlnm.Print_Area" localSheetId="0">'COMUNIDADES SALUDABLES'!$A$1:$F$36</definedName>
    <definedName name="_xlnm.Print_Area" localSheetId="1">DISCAPACIDAD!$A$1:$F$39</definedName>
    <definedName name="_xlnm.Print_Area" localSheetId="5">ESTANCIAS!$A$10:$F$48</definedName>
    <definedName name="_xlnm.Print_Area" localSheetId="2">INFANCIA!$A$10:$F$45</definedName>
    <definedName name="_xlnm.Print_Area" localSheetId="3">'POBLACION VULNERABLE'!$A$1:$F$40</definedName>
    <definedName name="_xlnm.Print_Area" localSheetId="9">PROCURADURIAS!$A$1:$F$42</definedName>
    <definedName name="_xlnm.Print_Area" localSheetId="4">PROSPERA!$A$1:$F$35</definedName>
    <definedName name="_xlnm.Print_Area" localSheetId="7">'SEGURO MÉDICO SXXI'!$A$1:$F$33</definedName>
    <definedName name="_xlnm.Print_Area" localSheetId="6">'UNIDADES MOV'!$A$1:$F$36</definedName>
    <definedName name="_xlnm.Print_Titles" localSheetId="8">'ATENCION MED'!$1:$11</definedName>
    <definedName name="_xlnm.Print_Titles" localSheetId="10">'COMUNIDAD DIFerente'!$1:$11</definedName>
    <definedName name="_xlnm.Print_Titles" localSheetId="1">DISCAPACIDAD!$1:$11</definedName>
    <definedName name="_xlnm.Print_Titles" localSheetId="5">ESTANCIAS!$1:$11</definedName>
    <definedName name="_xlnm.Print_Titles" localSheetId="2">INFANCIA!$1:$11</definedName>
    <definedName name="_xlnm.Print_Titles" localSheetId="3">'POBLACION VULNERABLE'!$1:$11</definedName>
    <definedName name="_xlnm.Print_Titles" localSheetId="9">PROCURADURIAS!$1:$11</definedName>
    <definedName name="_xlnm.Print_Titles" localSheetId="4">PROSPERA!$1:$11</definedName>
    <definedName name="_xlnm.Print_Titles" localSheetId="7">'SEGURO MÉDICO SXXI'!$1:$11</definedName>
    <definedName name="_xlnm.Print_Titles" localSheetId="6">'UNIDADES MOV'!$1:$11</definedName>
  </definedNames>
  <calcPr calcId="152511"/>
</workbook>
</file>

<file path=xl/calcChain.xml><?xml version="1.0" encoding="utf-8"?>
<calcChain xmlns="http://schemas.openxmlformats.org/spreadsheetml/2006/main">
  <c r="E13" i="18" l="1"/>
  <c r="F13" i="18"/>
  <c r="D13" i="18"/>
  <c r="C13" i="18"/>
  <c r="E18" i="12"/>
  <c r="F18" i="12"/>
  <c r="D18" i="12"/>
  <c r="E20" i="17"/>
  <c r="F20" i="17"/>
  <c r="D20" i="17"/>
  <c r="F27" i="16"/>
  <c r="D27" i="16"/>
  <c r="E27" i="16"/>
  <c r="C27" i="16"/>
  <c r="E15" i="16"/>
  <c r="F15" i="16"/>
  <c r="D15" i="16"/>
  <c r="D26" i="13" l="1"/>
  <c r="E26" i="13"/>
  <c r="F26" i="13"/>
  <c r="C26" i="13"/>
  <c r="F15" i="15"/>
  <c r="E15" i="15"/>
  <c r="D20" i="13" l="1"/>
  <c r="F20" i="13"/>
  <c r="E20" i="13"/>
  <c r="D15" i="15"/>
  <c r="E22" i="15"/>
  <c r="F22" i="15"/>
  <c r="D22" i="15"/>
  <c r="D32" i="15"/>
  <c r="E32" i="15"/>
  <c r="F32" i="15"/>
  <c r="C32" i="15"/>
  <c r="D15" i="13" l="1"/>
  <c r="E15" i="13"/>
  <c r="F15" i="13"/>
  <c r="C15" i="13"/>
  <c r="C18" i="12"/>
  <c r="C16" i="12"/>
  <c r="F13" i="22" l="1"/>
  <c r="E13" i="22"/>
  <c r="D13" i="22"/>
  <c r="C13" i="22"/>
  <c r="F13" i="21"/>
  <c r="E13" i="21"/>
  <c r="D13" i="21"/>
  <c r="C13" i="21"/>
  <c r="F13" i="20"/>
  <c r="E13" i="20"/>
  <c r="D13" i="20"/>
  <c r="C13" i="20"/>
  <c r="F13" i="17"/>
  <c r="E13" i="17"/>
  <c r="D13" i="17"/>
  <c r="C13" i="17"/>
  <c r="C15" i="22"/>
  <c r="D15" i="22"/>
  <c r="E15" i="22"/>
  <c r="F15" i="22"/>
  <c r="C21" i="22"/>
  <c r="D21" i="22"/>
  <c r="D34" i="22" s="1"/>
  <c r="D42" i="22" s="1"/>
  <c r="E21" i="22"/>
  <c r="F21" i="22"/>
  <c r="F34" i="22" s="1"/>
  <c r="F42" i="22" s="1"/>
  <c r="C31" i="22"/>
  <c r="C34" i="22"/>
  <c r="D31" i="22"/>
  <c r="E31" i="22"/>
  <c r="F31" i="22"/>
  <c r="C40" i="22"/>
  <c r="D40" i="22"/>
  <c r="E40" i="22"/>
  <c r="F40" i="22"/>
  <c r="C15" i="21"/>
  <c r="D15" i="21"/>
  <c r="E15" i="21"/>
  <c r="F15" i="21"/>
  <c r="C21" i="21"/>
  <c r="D21" i="21"/>
  <c r="E21" i="21"/>
  <c r="F21" i="21"/>
  <c r="C29" i="21"/>
  <c r="D29" i="21"/>
  <c r="E29" i="21"/>
  <c r="E33" i="21" s="1"/>
  <c r="F29" i="21"/>
  <c r="C39" i="21"/>
  <c r="D39" i="21"/>
  <c r="E39" i="21"/>
  <c r="F39" i="21"/>
  <c r="C22" i="20"/>
  <c r="D22" i="20"/>
  <c r="E22" i="20"/>
  <c r="F22" i="20"/>
  <c r="C26" i="20"/>
  <c r="C29" i="20" s="1"/>
  <c r="D26" i="20"/>
  <c r="E26" i="20"/>
  <c r="F26" i="20"/>
  <c r="C35" i="20"/>
  <c r="D35" i="20"/>
  <c r="E35" i="20"/>
  <c r="F35" i="20"/>
  <c r="C15" i="19"/>
  <c r="D15" i="19"/>
  <c r="E15" i="19"/>
  <c r="F15" i="19"/>
  <c r="C18" i="19"/>
  <c r="D18" i="19"/>
  <c r="E18" i="19"/>
  <c r="F18" i="19"/>
  <c r="C21" i="19"/>
  <c r="C24" i="19" s="1"/>
  <c r="C32" i="19" s="1"/>
  <c r="D21" i="19"/>
  <c r="E21" i="19"/>
  <c r="E24" i="19" s="1"/>
  <c r="E32" i="19" s="1"/>
  <c r="F21" i="19"/>
  <c r="C30" i="19"/>
  <c r="D30" i="19"/>
  <c r="E30" i="19"/>
  <c r="F30" i="19"/>
  <c r="C23" i="18"/>
  <c r="C27" i="18" s="1"/>
  <c r="C35" i="18" s="1"/>
  <c r="D23" i="18"/>
  <c r="E23" i="18"/>
  <c r="E27" i="18" s="1"/>
  <c r="E35" i="18" s="1"/>
  <c r="F23" i="18"/>
  <c r="F27" i="18" s="1"/>
  <c r="F35" i="18" s="1"/>
  <c r="C33" i="18"/>
  <c r="D33" i="18"/>
  <c r="E33" i="18"/>
  <c r="F33" i="18"/>
  <c r="C20" i="17"/>
  <c r="C27" i="17"/>
  <c r="D27" i="17"/>
  <c r="E27" i="17"/>
  <c r="F27" i="17"/>
  <c r="C36" i="17"/>
  <c r="C39" i="17" s="1"/>
  <c r="D36" i="17"/>
  <c r="E36" i="17"/>
  <c r="F36" i="17"/>
  <c r="C45" i="17"/>
  <c r="D45" i="17"/>
  <c r="E45" i="17"/>
  <c r="F45" i="17"/>
  <c r="C15" i="16"/>
  <c r="C20" i="16"/>
  <c r="D20" i="16"/>
  <c r="E20" i="16"/>
  <c r="F20" i="16"/>
  <c r="F31" i="16" s="1"/>
  <c r="F39" i="16" s="1"/>
  <c r="C31" i="16"/>
  <c r="C37" i="16"/>
  <c r="D37" i="16"/>
  <c r="E37" i="16"/>
  <c r="F37" i="16"/>
  <c r="C15" i="15"/>
  <c r="C36" i="15" s="1"/>
  <c r="C44" i="15" s="1"/>
  <c r="C22" i="15"/>
  <c r="E36" i="15"/>
  <c r="E44" i="15" s="1"/>
  <c r="C42" i="15"/>
  <c r="D42" i="15"/>
  <c r="E42" i="15"/>
  <c r="F42" i="15"/>
  <c r="C13" i="12"/>
  <c r="D13" i="12"/>
  <c r="E13" i="12"/>
  <c r="F13" i="12"/>
  <c r="D16" i="12"/>
  <c r="E16" i="12"/>
  <c r="F16" i="12"/>
  <c r="C22" i="12"/>
  <c r="C26" i="12" s="1"/>
  <c r="C34" i="12" s="1"/>
  <c r="D22" i="12"/>
  <c r="E22" i="12"/>
  <c r="F22" i="12"/>
  <c r="C32" i="12"/>
  <c r="D32" i="12"/>
  <c r="E32" i="12"/>
  <c r="F32" i="12"/>
  <c r="C20" i="13"/>
  <c r="C30" i="13"/>
  <c r="C36" i="13"/>
  <c r="D36" i="13"/>
  <c r="E36" i="13"/>
  <c r="F36" i="13"/>
  <c r="C13" i="14"/>
  <c r="D13" i="14"/>
  <c r="E13" i="14"/>
  <c r="F13" i="14"/>
  <c r="C24" i="14"/>
  <c r="C26" i="14" s="1"/>
  <c r="C34" i="14" s="1"/>
  <c r="D24" i="14"/>
  <c r="E24" i="14"/>
  <c r="F24" i="14"/>
  <c r="C32" i="14"/>
  <c r="D32" i="14"/>
  <c r="E32" i="14"/>
  <c r="F32" i="14"/>
  <c r="C42" i="22"/>
  <c r="F29" i="20"/>
  <c r="F37" i="20" s="1"/>
  <c r="D29" i="20"/>
  <c r="D37" i="20" s="1"/>
  <c r="D27" i="18"/>
  <c r="D35" i="18" s="1"/>
  <c r="F24" i="19"/>
  <c r="F32" i="19" s="1"/>
  <c r="D24" i="19"/>
  <c r="D32" i="19" s="1"/>
  <c r="D31" i="16"/>
  <c r="D39" i="16" s="1"/>
  <c r="F36" i="15"/>
  <c r="D26" i="12"/>
  <c r="D34" i="12" s="1"/>
  <c r="D30" i="13"/>
  <c r="D38" i="13" s="1"/>
  <c r="D26" i="14"/>
  <c r="D34" i="14" s="1"/>
  <c r="C37" i="20" l="1"/>
  <c r="E29" i="20"/>
  <c r="E37" i="20" s="1"/>
  <c r="E34" i="22"/>
  <c r="E42" i="22" s="1"/>
  <c r="D33" i="21"/>
  <c r="D41" i="21" s="1"/>
  <c r="E41" i="21"/>
  <c r="C33" i="21"/>
  <c r="C41" i="21" s="1"/>
  <c r="F33" i="21"/>
  <c r="F41" i="21" s="1"/>
  <c r="C47" i="17"/>
  <c r="D39" i="17"/>
  <c r="D47" i="17" s="1"/>
  <c r="F39" i="17"/>
  <c r="F47" i="17" s="1"/>
  <c r="E39" i="17"/>
  <c r="E47" i="17" s="1"/>
  <c r="E31" i="16"/>
  <c r="E39" i="16" s="1"/>
  <c r="C39" i="16"/>
  <c r="F44" i="15"/>
  <c r="F26" i="14"/>
  <c r="F34" i="14" s="1"/>
  <c r="E26" i="14"/>
  <c r="E34" i="14" s="1"/>
  <c r="E26" i="12"/>
  <c r="E34" i="12" s="1"/>
  <c r="F26" i="12"/>
  <c r="F34" i="12" s="1"/>
  <c r="C38" i="13"/>
  <c r="D36" i="15"/>
  <c r="D44" i="15" s="1"/>
  <c r="F30" i="13"/>
  <c r="F38" i="13" s="1"/>
  <c r="E30" i="13"/>
  <c r="E38" i="13" s="1"/>
</calcChain>
</file>

<file path=xl/sharedStrings.xml><?xml version="1.0" encoding="utf-8"?>
<sst xmlns="http://schemas.openxmlformats.org/spreadsheetml/2006/main" count="297" uniqueCount="41">
  <si>
    <t>SECRETARÍA DE SALUD</t>
  </si>
  <si>
    <t>DIRECCIÓN GENERAL DE PROGRAMACIÓN, ORGANIZACIÓN Y PRESUPUESTO</t>
  </si>
  <si>
    <t>PROGRAMAS SUJETOS A REGLAS DE OPERACIÓN</t>
  </si>
  <si>
    <t>(miles de pesos)</t>
  </si>
  <si>
    <t>UNIDAD:</t>
  </si>
  <si>
    <t>COMISIÓN NACIONAL DE PROTECCIÓN SOCIAL EN SALUD</t>
  </si>
  <si>
    <t>PROGRAMA:</t>
  </si>
  <si>
    <t>PERIODO:</t>
  </si>
  <si>
    <t>CAPITULO</t>
  </si>
  <si>
    <t>CONCEPTO</t>
  </si>
  <si>
    <t>PRESUPUESTO ANUAL</t>
  </si>
  <si>
    <t xml:space="preserve">APROBADO </t>
  </si>
  <si>
    <t>MODIFICADO</t>
  </si>
  <si>
    <t>PROGRAMADO</t>
  </si>
  <si>
    <t>EJERCIDO</t>
  </si>
  <si>
    <t>Gasto Corriente</t>
  </si>
  <si>
    <t>Gasto de Inversión</t>
  </si>
  <si>
    <t>Total</t>
  </si>
  <si>
    <t>SEGURO MÉDICO SXXI</t>
  </si>
  <si>
    <t>COMUNIDADES SALUDABLES</t>
  </si>
  <si>
    <t>PROGRAMA DESARROLLO COMUNITARIO "COMINUDAD DIFerente"</t>
  </si>
  <si>
    <t>FORTALECIMIENTO DE LAS PROCURADURÍAS DE LA DEFENSA DEL MENOR Y LA FAMILIA</t>
  </si>
  <si>
    <t>PROGRAMA DE ATENCIÓN A PERSONAS CON DISCAPACIDAD</t>
  </si>
  <si>
    <t>PROGRAMA PARA LA PROTECCIÓN Y DESARROLLO INTEGRAL DE LA INFANCIA</t>
  </si>
  <si>
    <t>PROGRAMA DE ATENCIÓN A FAMILIAS Y POBLACIÓN VULNERABLE</t>
  </si>
  <si>
    <t>PROGRAMA DE ESTANCIAS INFANTILES PARA APOYAR A MADRES TRABAJADORAS</t>
  </si>
  <si>
    <t>SISTEMA NACIONAL PARA EL DESARROLLO INTEGRAL DE LA FAMILIA "DIF"</t>
  </si>
  <si>
    <t>DIRECCIÓN GENERAL DE CALIDAD Y EDUCACIÓN EN SALUD</t>
  </si>
  <si>
    <t>DIRECCIÓN GENERAL DE PLANEACIÓN Y DESARROLLO EN SALUD</t>
  </si>
  <si>
    <t>DIRECCIÓN GENERAL DE PROMOCIÓN DE LA SALUD</t>
  </si>
  <si>
    <t>1000 Servicios Personales</t>
  </si>
  <si>
    <t>2000 Materiales y Suministros</t>
  </si>
  <si>
    <t>3000 Servicios Generales</t>
  </si>
  <si>
    <t>4000 Subsidios y Transferencias</t>
  </si>
  <si>
    <t>5000 Bienes Muebles e Inmuebles</t>
  </si>
  <si>
    <t>6000 Obra Pública</t>
  </si>
  <si>
    <t>CALIDAD EN LA ATENCIÓN MÉDICA</t>
  </si>
  <si>
    <t>PROSPERA Programa de Inclusión Social</t>
  </si>
  <si>
    <t>Enero-junio</t>
  </si>
  <si>
    <t>SEGUNDO TRIMESTRE 2015 (ENERO-JUNIO)</t>
  </si>
  <si>
    <t>UNIDADES MÉDICAS MÓVILES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</si>
</sst>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64" formatCode="dd/mm/yy"/>
    <numFmt numFmtId="165" formatCode="#,##0.0"/>
    <numFmt numFmtId="166" formatCode="#,##0.0_ ;\-#,##0.0\ "/>
    <numFmt numFmtId="167" formatCode="_-* #,##0.0_-;\-* #,##0.0_-;_-* &quot;-&quot;?_-;_-@_-"/>
  </numFmts>
  <fonts count="13" x14ac:knownFonts="1">
    <font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 Narrow"/>
      <family val="2"/>
    </font>
    <font>
      <sz val="11"/>
      <color theme="1"/>
      <name val="Calibri"/>
      <family val="2"/>
      <scheme val="minor"/>
    </font>
    <font>
      <b/>
      <sz val="10"/>
      <color rgb="FFC00000"/>
      <name val="Arial"/>
      <family val="2"/>
    </font>
    <font>
      <sz val="10"/>
      <color theme="0"/>
      <name val="Arial"/>
      <family val="2"/>
    </font>
    <font>
      <b/>
      <sz val="11"/>
      <color theme="0"/>
      <name val="Calibri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0B050"/>
        <bgColor indexed="34"/>
      </patternFill>
    </fill>
    <fill>
      <patternFill patternType="solid">
        <fgColor rgb="FFC41E3A"/>
        <bgColor rgb="FF000000"/>
      </patternFill>
    </fill>
    <fill>
      <patternFill patternType="solid">
        <fgColor rgb="FF00B050"/>
        <bgColor indexed="64"/>
      </patternFill>
    </fill>
  </fills>
  <borders count="12">
    <border>
      <left/>
      <right/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43" fontId="1" fillId="0" borderId="0" applyFill="0" applyBorder="0" applyAlignment="0" applyProtection="0"/>
    <xf numFmtId="0" fontId="7" fillId="0" borderId="0"/>
  </cellStyleXfs>
  <cellXfs count="63">
    <xf numFmtId="0" fontId="0" fillId="0" borderId="0" xfId="0"/>
    <xf numFmtId="0" fontId="4" fillId="0" borderId="0" xfId="0" applyFont="1"/>
    <xf numFmtId="0" fontId="0" fillId="0" borderId="1" xfId="0" applyBorder="1"/>
    <xf numFmtId="0" fontId="0" fillId="0" borderId="2" xfId="0" applyBorder="1"/>
    <xf numFmtId="0" fontId="0" fillId="0" borderId="1" xfId="0" applyBorder="1" applyAlignment="1">
      <alignment horizontal="center"/>
    </xf>
    <xf numFmtId="165" fontId="0" fillId="0" borderId="2" xfId="0" applyNumberFormat="1" applyBorder="1"/>
    <xf numFmtId="165" fontId="0" fillId="0" borderId="0" xfId="0" applyNumberFormat="1"/>
    <xf numFmtId="165" fontId="0" fillId="0" borderId="3" xfId="0" applyNumberFormat="1" applyBorder="1"/>
    <xf numFmtId="0" fontId="0" fillId="0" borderId="4" xfId="0" applyBorder="1" applyAlignment="1">
      <alignment horizontal="center"/>
    </xf>
    <xf numFmtId="0" fontId="0" fillId="0" borderId="5" xfId="0" applyBorder="1"/>
    <xf numFmtId="165" fontId="0" fillId="0" borderId="5" xfId="0" applyNumberFormat="1" applyBorder="1"/>
    <xf numFmtId="165" fontId="0" fillId="0" borderId="6" xfId="0" applyNumberFormat="1" applyBorder="1"/>
    <xf numFmtId="0" fontId="6" fillId="0" borderId="0" xfId="0" applyFont="1" applyAlignment="1">
      <alignment horizontal="left"/>
    </xf>
    <xf numFmtId="0" fontId="0" fillId="0" borderId="0" xfId="0" applyAlignment="1">
      <alignment horizontal="center"/>
    </xf>
    <xf numFmtId="0" fontId="8" fillId="0" borderId="0" xfId="0" applyFont="1" applyAlignment="1">
      <alignment horizontal="center"/>
    </xf>
    <xf numFmtId="164" fontId="4" fillId="0" borderId="0" xfId="0" applyNumberFormat="1" applyFont="1"/>
    <xf numFmtId="0" fontId="4" fillId="2" borderId="3" xfId="0" applyFont="1" applyFill="1" applyBorder="1" applyAlignment="1">
      <alignment horizontal="center" vertical="center" wrapText="1"/>
    </xf>
    <xf numFmtId="0" fontId="9" fillId="0" borderId="0" xfId="0" applyFont="1"/>
    <xf numFmtId="165" fontId="9" fillId="0" borderId="0" xfId="0" applyNumberFormat="1" applyFont="1" applyFill="1" applyBorder="1" applyAlignment="1">
      <alignment horizontal="right"/>
    </xf>
    <xf numFmtId="165" fontId="9" fillId="0" borderId="0" xfId="0" applyNumberFormat="1" applyFont="1"/>
    <xf numFmtId="0" fontId="0" fillId="0" borderId="1" xfId="0" applyBorder="1" applyAlignment="1">
      <alignment horizontal="center" wrapText="1"/>
    </xf>
    <xf numFmtId="165" fontId="0" fillId="0" borderId="0" xfId="0" applyNumberFormat="1" applyFont="1" applyFill="1" applyBorder="1" applyAlignment="1">
      <alignment horizontal="right"/>
    </xf>
    <xf numFmtId="165" fontId="0" fillId="0" borderId="2" xfId="0" applyNumberFormat="1" applyFont="1" applyFill="1" applyBorder="1" applyAlignment="1">
      <alignment horizontal="right"/>
    </xf>
    <xf numFmtId="165" fontId="0" fillId="0" borderId="3" xfId="0" applyNumberFormat="1" applyFont="1" applyFill="1" applyBorder="1" applyAlignment="1">
      <alignment horizontal="right"/>
    </xf>
    <xf numFmtId="3" fontId="10" fillId="3" borderId="2" xfId="0" applyNumberFormat="1" applyFont="1" applyFill="1" applyBorder="1" applyAlignment="1">
      <alignment vertical="center"/>
    </xf>
    <xf numFmtId="3" fontId="10" fillId="3" borderId="2" xfId="0" applyNumberFormat="1" applyFont="1" applyFill="1" applyBorder="1" applyAlignment="1">
      <alignment horizontal="right" vertical="center"/>
    </xf>
    <xf numFmtId="43" fontId="11" fillId="3" borderId="2" xfId="1" applyFont="1" applyFill="1" applyBorder="1" applyAlignment="1">
      <alignment vertical="center"/>
    </xf>
    <xf numFmtId="165" fontId="4" fillId="4" borderId="2" xfId="0" applyNumberFormat="1" applyFont="1" applyFill="1" applyBorder="1" applyAlignment="1">
      <alignment horizontal="right"/>
    </xf>
    <xf numFmtId="165" fontId="4" fillId="4" borderId="3" xfId="0" applyNumberFormat="1" applyFont="1" applyFill="1" applyBorder="1" applyAlignment="1">
      <alignment horizontal="right"/>
    </xf>
    <xf numFmtId="43" fontId="11" fillId="3" borderId="3" xfId="1" applyFont="1" applyFill="1" applyBorder="1" applyAlignment="1">
      <alignment vertical="center"/>
    </xf>
    <xf numFmtId="3" fontId="10" fillId="3" borderId="1" xfId="0" applyNumberFormat="1" applyFont="1" applyFill="1" applyBorder="1" applyAlignment="1">
      <alignment vertical="center" wrapText="1"/>
    </xf>
    <xf numFmtId="0" fontId="0" fillId="0" borderId="2" xfId="0" applyBorder="1" applyAlignment="1">
      <alignment horizontal="left" wrapText="1"/>
    </xf>
    <xf numFmtId="3" fontId="10" fillId="3" borderId="1" xfId="0" applyNumberFormat="1" applyFont="1" applyFill="1" applyBorder="1" applyAlignment="1">
      <alignment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165" fontId="0" fillId="0" borderId="10" xfId="0" applyNumberFormat="1" applyBorder="1"/>
    <xf numFmtId="0" fontId="0" fillId="0" borderId="2" xfId="0" applyBorder="1" applyAlignment="1">
      <alignment horizontal="left"/>
    </xf>
    <xf numFmtId="4" fontId="0" fillId="0" borderId="2" xfId="0" applyNumberFormat="1" applyFont="1" applyBorder="1"/>
    <xf numFmtId="0" fontId="0" fillId="0" borderId="2" xfId="0" applyFill="1" applyBorder="1" applyAlignment="1">
      <alignment horizontal="left"/>
    </xf>
    <xf numFmtId="165" fontId="0" fillId="0" borderId="2" xfId="0" applyNumberFormat="1" applyFont="1" applyBorder="1"/>
    <xf numFmtId="165" fontId="0" fillId="0" borderId="3" xfId="0" applyNumberFormat="1" applyFont="1" applyBorder="1"/>
    <xf numFmtId="166" fontId="11" fillId="3" borderId="2" xfId="1" applyNumberFormat="1" applyFont="1" applyFill="1" applyBorder="1" applyAlignment="1">
      <alignment vertical="center"/>
    </xf>
    <xf numFmtId="166" fontId="11" fillId="3" borderId="3" xfId="1" applyNumberFormat="1" applyFont="1" applyFill="1" applyBorder="1" applyAlignment="1">
      <alignment vertical="center"/>
    </xf>
    <xf numFmtId="167" fontId="11" fillId="3" borderId="2" xfId="1" applyNumberFormat="1" applyFont="1" applyFill="1" applyBorder="1" applyAlignment="1">
      <alignment vertical="center"/>
    </xf>
    <xf numFmtId="167" fontId="11" fillId="3" borderId="3" xfId="1" applyNumberFormat="1" applyFont="1" applyFill="1" applyBorder="1" applyAlignment="1">
      <alignment vertical="center"/>
    </xf>
    <xf numFmtId="4" fontId="0" fillId="0" borderId="0" xfId="0" applyNumberFormat="1" applyFont="1"/>
    <xf numFmtId="165" fontId="0" fillId="0" borderId="11" xfId="0" applyNumberFormat="1" applyFont="1" applyFill="1" applyBorder="1" applyAlignment="1">
      <alignment horizontal="right"/>
    </xf>
    <xf numFmtId="4" fontId="0" fillId="0" borderId="3" xfId="0" applyNumberFormat="1" applyFont="1" applyBorder="1"/>
    <xf numFmtId="165" fontId="9" fillId="0" borderId="11" xfId="0" applyNumberFormat="1" applyFont="1" applyBorder="1"/>
    <xf numFmtId="165" fontId="12" fillId="0" borderId="2" xfId="0" applyNumberFormat="1" applyFont="1" applyBorder="1"/>
    <xf numFmtId="165" fontId="12" fillId="0" borderId="3" xfId="0" applyNumberFormat="1" applyFont="1" applyBorder="1"/>
    <xf numFmtId="4" fontId="0" fillId="0" borderId="10" xfId="0" applyNumberFormat="1" applyFont="1" applyBorder="1"/>
    <xf numFmtId="0" fontId="4" fillId="2" borderId="9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4" fillId="2" borderId="8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</cellXfs>
  <cellStyles count="3">
    <cellStyle name="Millares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142875</xdr:rowOff>
    </xdr:from>
    <xdr:to>
      <xdr:col>1</xdr:col>
      <xdr:colOff>904875</xdr:colOff>
      <xdr:row>3</xdr:row>
      <xdr:rowOff>104775</xdr:rowOff>
    </xdr:to>
    <xdr:pic>
      <xdr:nvPicPr>
        <xdr:cNvPr id="25687" name="Imagen 2" descr="Macintosh HD:Users:sanbar_:Desktop:Lineamientos:HORIZONTAL 2:SALUD_horizontal_ALTA-0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390" b="34183"/>
        <a:stretch>
          <a:fillRect/>
        </a:stretch>
      </xdr:blipFill>
      <xdr:spPr bwMode="auto">
        <a:xfrm>
          <a:off x="104775" y="142875"/>
          <a:ext cx="18859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142875</xdr:rowOff>
    </xdr:from>
    <xdr:to>
      <xdr:col>1</xdr:col>
      <xdr:colOff>904875</xdr:colOff>
      <xdr:row>3</xdr:row>
      <xdr:rowOff>104775</xdr:rowOff>
    </xdr:to>
    <xdr:pic>
      <xdr:nvPicPr>
        <xdr:cNvPr id="33866" name="Imagen 2" descr="Macintosh HD:Users:sanbar_:Desktop:Lineamientos:HORIZONTAL 2:SALUD_horizontal_ALTA-0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390" b="34183"/>
        <a:stretch>
          <a:fillRect/>
        </a:stretch>
      </xdr:blipFill>
      <xdr:spPr bwMode="auto">
        <a:xfrm>
          <a:off x="104775" y="142875"/>
          <a:ext cx="17240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142875</xdr:rowOff>
    </xdr:from>
    <xdr:to>
      <xdr:col>1</xdr:col>
      <xdr:colOff>904875</xdr:colOff>
      <xdr:row>3</xdr:row>
      <xdr:rowOff>104775</xdr:rowOff>
    </xdr:to>
    <xdr:pic>
      <xdr:nvPicPr>
        <xdr:cNvPr id="34890" name="Imagen 2" descr="Macintosh HD:Users:sanbar_:Desktop:Lineamientos:HORIZONTAL 2:SALUD_horizontal_ALTA-0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390" b="34183"/>
        <a:stretch>
          <a:fillRect/>
        </a:stretch>
      </xdr:blipFill>
      <xdr:spPr bwMode="auto">
        <a:xfrm>
          <a:off x="104775" y="142875"/>
          <a:ext cx="17240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142875</xdr:rowOff>
    </xdr:from>
    <xdr:to>
      <xdr:col>1</xdr:col>
      <xdr:colOff>904875</xdr:colOff>
      <xdr:row>3</xdr:row>
      <xdr:rowOff>104775</xdr:rowOff>
    </xdr:to>
    <xdr:pic>
      <xdr:nvPicPr>
        <xdr:cNvPr id="26700" name="Imagen 2" descr="Macintosh HD:Users:sanbar_:Desktop:Lineamientos:HORIZONTAL 2:SALUD_horizontal_ALTA-0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390" b="34183"/>
        <a:stretch>
          <a:fillRect/>
        </a:stretch>
      </xdr:blipFill>
      <xdr:spPr bwMode="auto">
        <a:xfrm>
          <a:off x="104775" y="142875"/>
          <a:ext cx="17240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142875</xdr:rowOff>
    </xdr:from>
    <xdr:to>
      <xdr:col>1</xdr:col>
      <xdr:colOff>904875</xdr:colOff>
      <xdr:row>3</xdr:row>
      <xdr:rowOff>104775</xdr:rowOff>
    </xdr:to>
    <xdr:pic>
      <xdr:nvPicPr>
        <xdr:cNvPr id="27722" name="Imagen 2" descr="Macintosh HD:Users:sanbar_:Desktop:Lineamientos:HORIZONTAL 2:SALUD_horizontal_ALTA-0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390" b="34183"/>
        <a:stretch>
          <a:fillRect/>
        </a:stretch>
      </xdr:blipFill>
      <xdr:spPr bwMode="auto">
        <a:xfrm>
          <a:off x="104775" y="142875"/>
          <a:ext cx="17240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142875</xdr:rowOff>
    </xdr:from>
    <xdr:to>
      <xdr:col>1</xdr:col>
      <xdr:colOff>904875</xdr:colOff>
      <xdr:row>3</xdr:row>
      <xdr:rowOff>104775</xdr:rowOff>
    </xdr:to>
    <xdr:pic>
      <xdr:nvPicPr>
        <xdr:cNvPr id="28746" name="Imagen 2" descr="Macintosh HD:Users:sanbar_:Desktop:Lineamientos:HORIZONTAL 2:SALUD_horizontal_ALTA-0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390" b="34183"/>
        <a:stretch>
          <a:fillRect/>
        </a:stretch>
      </xdr:blipFill>
      <xdr:spPr bwMode="auto">
        <a:xfrm>
          <a:off x="104775" y="142875"/>
          <a:ext cx="17240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142875</xdr:rowOff>
    </xdr:from>
    <xdr:to>
      <xdr:col>1</xdr:col>
      <xdr:colOff>904875</xdr:colOff>
      <xdr:row>3</xdr:row>
      <xdr:rowOff>104775</xdr:rowOff>
    </xdr:to>
    <xdr:pic>
      <xdr:nvPicPr>
        <xdr:cNvPr id="24661" name="Imagen 2" descr="Macintosh HD:Users:sanbar_:Desktop:Lineamientos:HORIZONTAL 2:SALUD_horizontal_ALTA-0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390" b="34183"/>
        <a:stretch>
          <a:fillRect/>
        </a:stretch>
      </xdr:blipFill>
      <xdr:spPr bwMode="auto">
        <a:xfrm>
          <a:off x="104775" y="142875"/>
          <a:ext cx="17240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142875</xdr:rowOff>
    </xdr:from>
    <xdr:to>
      <xdr:col>1</xdr:col>
      <xdr:colOff>904875</xdr:colOff>
      <xdr:row>3</xdr:row>
      <xdr:rowOff>104775</xdr:rowOff>
    </xdr:to>
    <xdr:pic>
      <xdr:nvPicPr>
        <xdr:cNvPr id="29770" name="Imagen 2" descr="Macintosh HD:Users:sanbar_:Desktop:Lineamientos:HORIZONTAL 2:SALUD_horizontal_ALTA-0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390" b="34183"/>
        <a:stretch>
          <a:fillRect/>
        </a:stretch>
      </xdr:blipFill>
      <xdr:spPr bwMode="auto">
        <a:xfrm>
          <a:off x="104775" y="142875"/>
          <a:ext cx="17240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142875</xdr:rowOff>
    </xdr:from>
    <xdr:to>
      <xdr:col>1</xdr:col>
      <xdr:colOff>904875</xdr:colOff>
      <xdr:row>3</xdr:row>
      <xdr:rowOff>104775</xdr:rowOff>
    </xdr:to>
    <xdr:pic>
      <xdr:nvPicPr>
        <xdr:cNvPr id="30808" name="Imagen 2" descr="Macintosh HD:Users:sanbar_:Desktop:Lineamientos:HORIZONTAL 2:SALUD_horizontal_ALTA-0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390" b="34183"/>
        <a:stretch>
          <a:fillRect/>
        </a:stretch>
      </xdr:blipFill>
      <xdr:spPr bwMode="auto">
        <a:xfrm>
          <a:off x="104775" y="142875"/>
          <a:ext cx="17240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142875</xdr:rowOff>
    </xdr:from>
    <xdr:to>
      <xdr:col>1</xdr:col>
      <xdr:colOff>904875</xdr:colOff>
      <xdr:row>3</xdr:row>
      <xdr:rowOff>104775</xdr:rowOff>
    </xdr:to>
    <xdr:pic>
      <xdr:nvPicPr>
        <xdr:cNvPr id="31827" name="Imagen 2" descr="Macintosh HD:Users:sanbar_:Desktop:Lineamientos:HORIZONTAL 2:SALUD_horizontal_ALTA-0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390" b="34183"/>
        <a:stretch>
          <a:fillRect/>
        </a:stretch>
      </xdr:blipFill>
      <xdr:spPr bwMode="auto">
        <a:xfrm>
          <a:off x="104775" y="142875"/>
          <a:ext cx="17240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142875</xdr:rowOff>
    </xdr:from>
    <xdr:to>
      <xdr:col>1</xdr:col>
      <xdr:colOff>904875</xdr:colOff>
      <xdr:row>3</xdr:row>
      <xdr:rowOff>104775</xdr:rowOff>
    </xdr:to>
    <xdr:pic>
      <xdr:nvPicPr>
        <xdr:cNvPr id="32842" name="Imagen 2" descr="Macintosh HD:Users:sanbar_:Desktop:Lineamientos:HORIZONTAL 2:SALUD_horizontal_ALTA-0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390" b="34183"/>
        <a:stretch>
          <a:fillRect/>
        </a:stretch>
      </xdr:blipFill>
      <xdr:spPr bwMode="auto">
        <a:xfrm>
          <a:off x="104775" y="142875"/>
          <a:ext cx="17240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"/>
  <sheetViews>
    <sheetView tabSelected="1" zoomScaleNormal="100" workbookViewId="0">
      <selection activeCell="D35" sqref="D35"/>
    </sheetView>
  </sheetViews>
  <sheetFormatPr baseColWidth="10" defaultRowHeight="12.75" x14ac:dyDescent="0.2"/>
  <cols>
    <col min="1" max="1" width="16.28515625" customWidth="1"/>
    <col min="2" max="2" width="33.7109375" customWidth="1"/>
    <col min="3" max="6" width="20.7109375" customWidth="1"/>
  </cols>
  <sheetData>
    <row r="1" spans="1:8" ht="18" x14ac:dyDescent="0.25">
      <c r="B1" s="56" t="s">
        <v>0</v>
      </c>
      <c r="C1" s="56"/>
      <c r="D1" s="56"/>
      <c r="E1" s="56"/>
      <c r="F1" s="56"/>
    </row>
    <row r="2" spans="1:8" ht="15.75" x14ac:dyDescent="0.25">
      <c r="B2" s="57" t="s">
        <v>1</v>
      </c>
      <c r="C2" s="57"/>
      <c r="D2" s="57"/>
      <c r="E2" s="57"/>
      <c r="F2" s="57"/>
    </row>
    <row r="3" spans="1:8" x14ac:dyDescent="0.2">
      <c r="B3" s="58" t="s">
        <v>2</v>
      </c>
      <c r="C3" s="58"/>
      <c r="D3" s="58"/>
      <c r="E3" s="58"/>
      <c r="F3" s="58"/>
    </row>
    <row r="4" spans="1:8" x14ac:dyDescent="0.2">
      <c r="B4" s="59" t="s">
        <v>3</v>
      </c>
      <c r="C4" s="59"/>
      <c r="D4" s="59"/>
      <c r="E4" s="59"/>
      <c r="F4" s="59"/>
    </row>
    <row r="6" spans="1:8" x14ac:dyDescent="0.2">
      <c r="A6" s="1" t="s">
        <v>4</v>
      </c>
      <c r="B6" s="1" t="s">
        <v>29</v>
      </c>
    </row>
    <row r="7" spans="1:8" x14ac:dyDescent="0.2">
      <c r="A7" s="1" t="s">
        <v>6</v>
      </c>
      <c r="B7" s="1" t="s">
        <v>19</v>
      </c>
    </row>
    <row r="8" spans="1:8" x14ac:dyDescent="0.2">
      <c r="A8" s="1" t="s">
        <v>7</v>
      </c>
      <c r="B8" s="15" t="s">
        <v>39</v>
      </c>
      <c r="C8" s="14"/>
    </row>
    <row r="9" spans="1:8" ht="13.5" thickBot="1" x14ac:dyDescent="0.25"/>
    <row r="10" spans="1:8" ht="20.100000000000001" customHeight="1" x14ac:dyDescent="0.2">
      <c r="A10" s="60" t="s">
        <v>8</v>
      </c>
      <c r="B10" s="52" t="s">
        <v>9</v>
      </c>
      <c r="C10" s="52" t="s">
        <v>10</v>
      </c>
      <c r="D10" s="52"/>
      <c r="E10" s="52" t="s">
        <v>38</v>
      </c>
      <c r="F10" s="53"/>
    </row>
    <row r="11" spans="1:8" ht="20.100000000000001" customHeight="1" x14ac:dyDescent="0.2">
      <c r="A11" s="61"/>
      <c r="B11" s="62"/>
      <c r="C11" s="33" t="s">
        <v>11</v>
      </c>
      <c r="D11" s="33" t="s">
        <v>12</v>
      </c>
      <c r="E11" s="33" t="s">
        <v>13</v>
      </c>
      <c r="F11" s="16" t="s">
        <v>14</v>
      </c>
    </row>
    <row r="12" spans="1:8" ht="13.15" customHeight="1" x14ac:dyDescent="0.2">
      <c r="A12" s="2"/>
      <c r="B12" s="3"/>
      <c r="C12" s="5"/>
      <c r="D12" s="5"/>
      <c r="E12" s="5"/>
      <c r="F12" s="7"/>
    </row>
    <row r="13" spans="1:8" ht="27.6" customHeight="1" x14ac:dyDescent="0.2">
      <c r="A13" s="30" t="s">
        <v>30</v>
      </c>
      <c r="B13" s="24"/>
      <c r="C13" s="26">
        <f>SUM(C14:C18)</f>
        <v>15097.164000000001</v>
      </c>
      <c r="D13" s="26">
        <f>SUM(D14:D18)</f>
        <v>15299.614000000001</v>
      </c>
      <c r="E13" s="26">
        <f>SUM(E14:E18)</f>
        <v>6795.5500000000011</v>
      </c>
      <c r="F13" s="29">
        <f>SUM(F14:F18)</f>
        <v>6795.5500000000011</v>
      </c>
      <c r="G13" s="19">
        <v>1000</v>
      </c>
      <c r="H13" s="21">
        <v>1000</v>
      </c>
    </row>
    <row r="14" spans="1:8" x14ac:dyDescent="0.2">
      <c r="A14" s="20"/>
      <c r="B14" s="31">
        <v>1100</v>
      </c>
      <c r="C14" s="22">
        <v>1585.37</v>
      </c>
      <c r="D14" s="22">
        <v>1585.37</v>
      </c>
      <c r="E14" s="22">
        <v>1510.88</v>
      </c>
      <c r="F14" s="23">
        <v>1510.88</v>
      </c>
      <c r="G14" s="19"/>
      <c r="H14" s="18"/>
    </row>
    <row r="15" spans="1:8" ht="13.9" customHeight="1" x14ac:dyDescent="0.2">
      <c r="A15" s="20"/>
      <c r="B15" s="31">
        <v>1200</v>
      </c>
      <c r="C15" s="22">
        <v>3788.442</v>
      </c>
      <c r="D15" s="22">
        <v>3788.442</v>
      </c>
      <c r="E15" s="22">
        <v>1477.3</v>
      </c>
      <c r="F15" s="23">
        <v>1477.3</v>
      </c>
      <c r="G15" s="19"/>
      <c r="H15" s="18"/>
    </row>
    <row r="16" spans="1:8" ht="13.9" customHeight="1" x14ac:dyDescent="0.2">
      <c r="A16" s="20"/>
      <c r="B16" s="31">
        <v>1300</v>
      </c>
      <c r="C16" s="22">
        <v>1043.758</v>
      </c>
      <c r="D16" s="22">
        <v>1043.758</v>
      </c>
      <c r="E16" s="22">
        <v>30.92</v>
      </c>
      <c r="F16" s="23">
        <v>30.92</v>
      </c>
      <c r="G16" s="19"/>
      <c r="H16" s="18"/>
    </row>
    <row r="17" spans="1:8" ht="13.9" customHeight="1" x14ac:dyDescent="0.2">
      <c r="A17" s="20"/>
      <c r="B17" s="31">
        <v>1400</v>
      </c>
      <c r="C17" s="22">
        <v>1675.66</v>
      </c>
      <c r="D17" s="22">
        <v>1878.11</v>
      </c>
      <c r="E17" s="22">
        <v>867.47</v>
      </c>
      <c r="F17" s="23">
        <v>867.47</v>
      </c>
      <c r="G17" s="19"/>
      <c r="H17" s="18"/>
    </row>
    <row r="18" spans="1:8" ht="13.9" customHeight="1" x14ac:dyDescent="0.2">
      <c r="A18" s="20"/>
      <c r="B18" s="31">
        <v>1500</v>
      </c>
      <c r="C18" s="22">
        <v>7003.9340000000002</v>
      </c>
      <c r="D18" s="22">
        <v>7003.9340000000002</v>
      </c>
      <c r="E18" s="22">
        <v>2908.98</v>
      </c>
      <c r="F18" s="23">
        <v>2908.98</v>
      </c>
      <c r="G18" s="19"/>
      <c r="H18" s="18"/>
    </row>
    <row r="19" spans="1:8" ht="20.100000000000001" customHeight="1" x14ac:dyDescent="0.2">
      <c r="A19" s="4"/>
      <c r="B19" s="3"/>
      <c r="C19" s="22"/>
      <c r="D19" s="22"/>
      <c r="E19" s="22"/>
      <c r="F19" s="23"/>
    </row>
    <row r="20" spans="1:8" ht="27" customHeight="1" x14ac:dyDescent="0.2">
      <c r="A20" s="30" t="s">
        <v>31</v>
      </c>
      <c r="B20" s="24"/>
      <c r="C20" s="26">
        <v>0</v>
      </c>
      <c r="D20" s="26">
        <v>0</v>
      </c>
      <c r="E20" s="26">
        <v>0</v>
      </c>
      <c r="F20" s="29">
        <v>0</v>
      </c>
      <c r="G20" s="6"/>
    </row>
    <row r="21" spans="1:8" ht="20.100000000000001" customHeight="1" x14ac:dyDescent="0.2">
      <c r="A21" s="4"/>
      <c r="B21" s="3"/>
      <c r="C21" s="22"/>
      <c r="D21" s="22"/>
      <c r="E21" s="22"/>
      <c r="F21" s="23"/>
    </row>
    <row r="22" spans="1:8" ht="29.25" customHeight="1" x14ac:dyDescent="0.2">
      <c r="A22" s="30" t="s">
        <v>32</v>
      </c>
      <c r="B22" s="24"/>
      <c r="C22" s="26">
        <v>0</v>
      </c>
      <c r="D22" s="26">
        <v>0</v>
      </c>
      <c r="E22" s="26">
        <v>0</v>
      </c>
      <c r="F22" s="29">
        <v>0</v>
      </c>
      <c r="G22" s="6"/>
    </row>
    <row r="23" spans="1:8" ht="20.100000000000001" customHeight="1" x14ac:dyDescent="0.2">
      <c r="A23" s="4"/>
      <c r="B23" s="3"/>
      <c r="C23" s="22"/>
      <c r="D23" s="22"/>
      <c r="E23" s="22"/>
      <c r="F23" s="23"/>
    </row>
    <row r="24" spans="1:8" ht="25.9" customHeight="1" x14ac:dyDescent="0.2">
      <c r="A24" s="30" t="s">
        <v>33</v>
      </c>
      <c r="B24" s="24"/>
      <c r="C24" s="26">
        <f>SUM(C25)</f>
        <v>62867.214999999997</v>
      </c>
      <c r="D24" s="26">
        <f>SUM(D25)</f>
        <v>62867.214999999997</v>
      </c>
      <c r="E24" s="26">
        <f>SUM(E25)</f>
        <v>0</v>
      </c>
      <c r="F24" s="29">
        <f>SUM(F25)</f>
        <v>0</v>
      </c>
      <c r="G24" s="6"/>
    </row>
    <row r="25" spans="1:8" x14ac:dyDescent="0.2">
      <c r="A25" s="4"/>
      <c r="B25" s="31">
        <v>4300</v>
      </c>
      <c r="C25" s="22">
        <v>62867.214999999997</v>
      </c>
      <c r="D25" s="22">
        <v>62867.214999999997</v>
      </c>
      <c r="E25" s="22">
        <v>0</v>
      </c>
      <c r="F25" s="23">
        <v>0</v>
      </c>
    </row>
    <row r="26" spans="1:8" ht="20.100000000000001" customHeight="1" x14ac:dyDescent="0.2">
      <c r="A26" s="54" t="s">
        <v>15</v>
      </c>
      <c r="B26" s="55"/>
      <c r="C26" s="27">
        <f>+C24+C22+C20+C13</f>
        <v>77964.379000000001</v>
      </c>
      <c r="D26" s="27">
        <f>+D24+D22+D20+D13</f>
        <v>78166.828999999998</v>
      </c>
      <c r="E26" s="27">
        <f>+E24+E22+E20+E13</f>
        <v>6795.5500000000011</v>
      </c>
      <c r="F26" s="28">
        <f>+F24+F22+F20+F13</f>
        <v>6795.5500000000011</v>
      </c>
      <c r="G26" s="6"/>
    </row>
    <row r="27" spans="1:8" ht="20.100000000000001" customHeight="1" x14ac:dyDescent="0.2">
      <c r="A27" s="4"/>
      <c r="B27" s="3"/>
      <c r="C27" s="22"/>
      <c r="D27" s="22"/>
      <c r="E27" s="22"/>
      <c r="F27" s="23"/>
    </row>
    <row r="28" spans="1:8" ht="26.45" customHeight="1" x14ac:dyDescent="0.2">
      <c r="A28" s="30" t="s">
        <v>34</v>
      </c>
      <c r="B28" s="24"/>
      <c r="C28" s="26">
        <v>0</v>
      </c>
      <c r="D28" s="26">
        <v>0</v>
      </c>
      <c r="E28" s="26">
        <v>0</v>
      </c>
      <c r="F28" s="29">
        <v>0</v>
      </c>
      <c r="G28" s="6"/>
    </row>
    <row r="29" spans="1:8" ht="20.100000000000001" customHeight="1" x14ac:dyDescent="0.2">
      <c r="A29" s="4"/>
      <c r="B29" s="3"/>
      <c r="C29" s="22"/>
      <c r="D29" s="22"/>
      <c r="E29" s="22"/>
      <c r="F29" s="23"/>
    </row>
    <row r="30" spans="1:8" ht="20.100000000000001" customHeight="1" x14ac:dyDescent="0.2">
      <c r="A30" s="30" t="s">
        <v>35</v>
      </c>
      <c r="B30" s="24"/>
      <c r="C30" s="26">
        <v>0</v>
      </c>
      <c r="D30" s="26">
        <v>0</v>
      </c>
      <c r="E30" s="26">
        <v>0</v>
      </c>
      <c r="F30" s="29">
        <v>0</v>
      </c>
      <c r="G30" s="6"/>
    </row>
    <row r="31" spans="1:8" ht="20.100000000000001" customHeight="1" x14ac:dyDescent="0.2">
      <c r="A31" s="4"/>
      <c r="B31" s="3"/>
      <c r="C31" s="22"/>
      <c r="D31" s="22"/>
      <c r="E31" s="22"/>
      <c r="F31" s="23"/>
    </row>
    <row r="32" spans="1:8" ht="20.100000000000001" customHeight="1" x14ac:dyDescent="0.2">
      <c r="A32" s="54" t="s">
        <v>16</v>
      </c>
      <c r="B32" s="55"/>
      <c r="C32" s="27">
        <f>(SUM(C28:C30))/1000</f>
        <v>0</v>
      </c>
      <c r="D32" s="27">
        <f>(SUM(D28:D30))/1000</f>
        <v>0</v>
      </c>
      <c r="E32" s="27">
        <f>(SUM(E28:E30))/1000</f>
        <v>0</v>
      </c>
      <c r="F32" s="28">
        <f>(SUM(F28:F30))/1000</f>
        <v>0</v>
      </c>
      <c r="G32" s="6"/>
    </row>
    <row r="33" spans="1:7" ht="20.100000000000001" customHeight="1" x14ac:dyDescent="0.2">
      <c r="A33" s="4"/>
      <c r="B33" s="3"/>
      <c r="C33" s="22"/>
      <c r="D33" s="22"/>
      <c r="E33" s="22"/>
      <c r="F33" s="23"/>
    </row>
    <row r="34" spans="1:7" ht="20.100000000000001" customHeight="1" x14ac:dyDescent="0.2">
      <c r="A34" s="32"/>
      <c r="B34" s="25" t="s">
        <v>17</v>
      </c>
      <c r="C34" s="43">
        <f>+C32+C26</f>
        <v>77964.379000000001</v>
      </c>
      <c r="D34" s="43">
        <f>+D32+D26</f>
        <v>78166.828999999998</v>
      </c>
      <c r="E34" s="43">
        <f>+E32+E26</f>
        <v>6795.5500000000011</v>
      </c>
      <c r="F34" s="44">
        <f>+F32+F26</f>
        <v>6795.5500000000011</v>
      </c>
      <c r="G34" s="6"/>
    </row>
    <row r="35" spans="1:7" ht="20.100000000000001" customHeight="1" thickBot="1" x14ac:dyDescent="0.25">
      <c r="A35" s="8"/>
      <c r="B35" s="9"/>
      <c r="C35" s="10"/>
      <c r="D35" s="10"/>
      <c r="E35" s="10"/>
      <c r="F35" s="11"/>
    </row>
    <row r="36" spans="1:7" x14ac:dyDescent="0.2">
      <c r="A36" s="12"/>
    </row>
    <row r="37" spans="1:7" x14ac:dyDescent="0.2">
      <c r="A37" s="12"/>
    </row>
    <row r="38" spans="1:7" x14ac:dyDescent="0.2">
      <c r="A38" s="13"/>
    </row>
    <row r="39" spans="1:7" x14ac:dyDescent="0.2">
      <c r="A39" s="13"/>
    </row>
    <row r="40" spans="1:7" x14ac:dyDescent="0.2">
      <c r="A40" s="13"/>
    </row>
    <row r="41" spans="1:7" x14ac:dyDescent="0.2">
      <c r="A41" s="13"/>
    </row>
    <row r="42" spans="1:7" x14ac:dyDescent="0.2">
      <c r="A42" s="13"/>
    </row>
    <row r="43" spans="1:7" x14ac:dyDescent="0.2">
      <c r="A43" s="13"/>
    </row>
    <row r="44" spans="1:7" x14ac:dyDescent="0.2">
      <c r="A44" s="13"/>
    </row>
    <row r="45" spans="1:7" x14ac:dyDescent="0.2">
      <c r="A45" s="13"/>
    </row>
    <row r="46" spans="1:7" x14ac:dyDescent="0.2">
      <c r="A46" s="13"/>
    </row>
    <row r="47" spans="1:7" x14ac:dyDescent="0.2">
      <c r="A47" s="13"/>
    </row>
    <row r="48" spans="1:7" x14ac:dyDescent="0.2">
      <c r="A48" s="13"/>
    </row>
    <row r="49" spans="1:1" x14ac:dyDescent="0.2">
      <c r="A49" s="13"/>
    </row>
    <row r="50" spans="1:1" x14ac:dyDescent="0.2">
      <c r="A50" s="13"/>
    </row>
    <row r="51" spans="1:1" x14ac:dyDescent="0.2">
      <c r="A51" s="13"/>
    </row>
    <row r="52" spans="1:1" x14ac:dyDescent="0.2">
      <c r="A52" s="13"/>
    </row>
    <row r="53" spans="1:1" x14ac:dyDescent="0.2">
      <c r="A53" s="13"/>
    </row>
    <row r="54" spans="1:1" x14ac:dyDescent="0.2">
      <c r="A54" s="13"/>
    </row>
    <row r="55" spans="1:1" x14ac:dyDescent="0.2">
      <c r="A55" s="13"/>
    </row>
    <row r="56" spans="1:1" x14ac:dyDescent="0.2">
      <c r="A56" s="13"/>
    </row>
    <row r="57" spans="1:1" x14ac:dyDescent="0.2">
      <c r="A57" s="13"/>
    </row>
    <row r="58" spans="1:1" x14ac:dyDescent="0.2">
      <c r="A58" s="13"/>
    </row>
    <row r="59" spans="1:1" x14ac:dyDescent="0.2">
      <c r="A59" s="13"/>
    </row>
    <row r="60" spans="1:1" x14ac:dyDescent="0.2">
      <c r="A60" s="13"/>
    </row>
    <row r="61" spans="1:1" x14ac:dyDescent="0.2">
      <c r="A61" s="13"/>
    </row>
    <row r="62" spans="1:1" x14ac:dyDescent="0.2">
      <c r="A62" s="13"/>
    </row>
    <row r="63" spans="1:1" x14ac:dyDescent="0.2">
      <c r="A63" s="13"/>
    </row>
    <row r="64" spans="1:1" x14ac:dyDescent="0.2">
      <c r="A64" s="13"/>
    </row>
    <row r="65" spans="1:1" x14ac:dyDescent="0.2">
      <c r="A65" s="13"/>
    </row>
  </sheetData>
  <mergeCells count="10">
    <mergeCell ref="E10:F10"/>
    <mergeCell ref="A26:B26"/>
    <mergeCell ref="A32:B32"/>
    <mergeCell ref="B1:F1"/>
    <mergeCell ref="B2:F2"/>
    <mergeCell ref="B3:F3"/>
    <mergeCell ref="B4:F4"/>
    <mergeCell ref="A10:A11"/>
    <mergeCell ref="B10:B11"/>
    <mergeCell ref="C10:D10"/>
  </mergeCells>
  <printOptions horizontalCentered="1" verticalCentered="1"/>
  <pageMargins left="0" right="0" top="0" bottom="0" header="0.51181102362204722" footer="0.51181102362204722"/>
  <pageSetup scale="78" orientation="landscape" useFirstPageNumber="1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"/>
  <sheetViews>
    <sheetView zoomScaleNormal="100" workbookViewId="0">
      <selection activeCell="F30" sqref="F30:F31"/>
    </sheetView>
  </sheetViews>
  <sheetFormatPr baseColWidth="10" defaultRowHeight="12.75" x14ac:dyDescent="0.2"/>
  <cols>
    <col min="1" max="1" width="13.85546875" customWidth="1"/>
    <col min="2" max="2" width="33.28515625" customWidth="1"/>
    <col min="3" max="6" width="20.7109375" customWidth="1"/>
  </cols>
  <sheetData>
    <row r="1" spans="1:8" ht="18" x14ac:dyDescent="0.25">
      <c r="B1" s="56" t="s">
        <v>0</v>
      </c>
      <c r="C1" s="56"/>
      <c r="D1" s="56"/>
      <c r="E1" s="56"/>
      <c r="F1" s="56"/>
    </row>
    <row r="2" spans="1:8" ht="15.75" x14ac:dyDescent="0.25">
      <c r="B2" s="57" t="s">
        <v>1</v>
      </c>
      <c r="C2" s="57"/>
      <c r="D2" s="57"/>
      <c r="E2" s="57"/>
      <c r="F2" s="57"/>
    </row>
    <row r="3" spans="1:8" x14ac:dyDescent="0.2">
      <c r="B3" s="58" t="s">
        <v>2</v>
      </c>
      <c r="C3" s="58"/>
      <c r="D3" s="58"/>
      <c r="E3" s="58"/>
      <c r="F3" s="58"/>
    </row>
    <row r="4" spans="1:8" x14ac:dyDescent="0.2">
      <c r="B4" s="59" t="s">
        <v>3</v>
      </c>
      <c r="C4" s="59"/>
      <c r="D4" s="59"/>
      <c r="E4" s="59"/>
      <c r="F4" s="59"/>
    </row>
    <row r="6" spans="1:8" x14ac:dyDescent="0.2">
      <c r="A6" s="1" t="s">
        <v>4</v>
      </c>
      <c r="B6" s="1" t="s">
        <v>26</v>
      </c>
    </row>
    <row r="7" spans="1:8" x14ac:dyDescent="0.2">
      <c r="A7" s="1" t="s">
        <v>6</v>
      </c>
      <c r="B7" s="1" t="s">
        <v>21</v>
      </c>
    </row>
    <row r="8" spans="1:8" x14ac:dyDescent="0.2">
      <c r="A8" s="1" t="s">
        <v>7</v>
      </c>
      <c r="B8" s="15" t="s">
        <v>39</v>
      </c>
      <c r="C8" s="14"/>
    </row>
    <row r="9" spans="1:8" ht="13.5" thickBot="1" x14ac:dyDescent="0.25"/>
    <row r="10" spans="1:8" ht="20.100000000000001" customHeight="1" x14ac:dyDescent="0.2">
      <c r="A10" s="60" t="s">
        <v>8</v>
      </c>
      <c r="B10" s="52" t="s">
        <v>9</v>
      </c>
      <c r="C10" s="52" t="s">
        <v>10</v>
      </c>
      <c r="D10" s="52"/>
      <c r="E10" s="52" t="s">
        <v>38</v>
      </c>
      <c r="F10" s="53"/>
    </row>
    <row r="11" spans="1:8" ht="20.100000000000001" customHeight="1" x14ac:dyDescent="0.2">
      <c r="A11" s="61"/>
      <c r="B11" s="62"/>
      <c r="C11" s="34" t="s">
        <v>11</v>
      </c>
      <c r="D11" s="34" t="s">
        <v>12</v>
      </c>
      <c r="E11" s="34" t="s">
        <v>13</v>
      </c>
      <c r="F11" s="16" t="s">
        <v>14</v>
      </c>
    </row>
    <row r="12" spans="1:8" ht="20.100000000000001" customHeight="1" x14ac:dyDescent="0.2">
      <c r="A12" s="2"/>
      <c r="B12" s="3"/>
      <c r="C12" s="5"/>
      <c r="D12" s="5"/>
      <c r="E12" s="5"/>
      <c r="F12" s="7"/>
      <c r="H12" s="22">
        <v>1000</v>
      </c>
    </row>
    <row r="13" spans="1:8" ht="28.15" customHeight="1" x14ac:dyDescent="0.2">
      <c r="A13" s="30" t="s">
        <v>30</v>
      </c>
      <c r="B13" s="24"/>
      <c r="C13" s="26">
        <f>SUM(C14:C14)</f>
        <v>0</v>
      </c>
      <c r="D13" s="26">
        <f>SUM(D14:D14)</f>
        <v>0</v>
      </c>
      <c r="E13" s="26">
        <f>SUM(E14:E14)</f>
        <v>0</v>
      </c>
      <c r="F13" s="29">
        <f>SUM(F14:F14)</f>
        <v>0</v>
      </c>
      <c r="G13" s="19">
        <v>1000</v>
      </c>
      <c r="H13" s="22"/>
    </row>
    <row r="14" spans="1:8" x14ac:dyDescent="0.2">
      <c r="A14" s="4"/>
      <c r="B14" s="3"/>
      <c r="C14" s="22"/>
      <c r="D14" s="22"/>
      <c r="E14" s="22"/>
      <c r="F14" s="23"/>
    </row>
    <row r="15" spans="1:8" ht="45" x14ac:dyDescent="0.2">
      <c r="A15" s="30" t="s">
        <v>31</v>
      </c>
      <c r="B15" s="24"/>
      <c r="C15" s="26">
        <f>SUM(C16:C19)</f>
        <v>0</v>
      </c>
      <c r="D15" s="26">
        <f>SUM(D16:D19)</f>
        <v>1264.1305999999997</v>
      </c>
      <c r="E15" s="26">
        <f>SUM(E16:E19)</f>
        <v>791.75681000000009</v>
      </c>
      <c r="F15" s="29">
        <f>SUM(F16:F19)</f>
        <v>791.75673000000006</v>
      </c>
    </row>
    <row r="16" spans="1:8" x14ac:dyDescent="0.2">
      <c r="A16" s="4"/>
      <c r="B16" s="36">
        <v>2100</v>
      </c>
      <c r="C16" s="22">
        <v>0</v>
      </c>
      <c r="D16" s="37">
        <v>26.294599999999999</v>
      </c>
      <c r="E16" s="22">
        <v>0</v>
      </c>
      <c r="F16" s="23">
        <v>0</v>
      </c>
    </row>
    <row r="17" spans="1:6" x14ac:dyDescent="0.2">
      <c r="A17" s="4"/>
      <c r="B17" s="36">
        <v>2200</v>
      </c>
      <c r="C17" s="22">
        <v>0</v>
      </c>
      <c r="D17" s="22">
        <v>1234.242</v>
      </c>
      <c r="E17" s="37">
        <v>789.63481000000002</v>
      </c>
      <c r="F17" s="47">
        <v>789.63472999999999</v>
      </c>
    </row>
    <row r="18" spans="1:6" x14ac:dyDescent="0.2">
      <c r="A18" s="4"/>
      <c r="B18" s="36">
        <v>2600</v>
      </c>
      <c r="C18" s="22">
        <v>0</v>
      </c>
      <c r="D18" s="22">
        <v>3.456</v>
      </c>
      <c r="E18" s="37">
        <v>2.0990000000000002</v>
      </c>
      <c r="F18" s="47">
        <v>2.0990000000000002</v>
      </c>
    </row>
    <row r="19" spans="1:6" x14ac:dyDescent="0.2">
      <c r="A19" s="4"/>
      <c r="B19" s="36">
        <v>2900</v>
      </c>
      <c r="C19" s="22">
        <v>0</v>
      </c>
      <c r="D19" s="37">
        <v>0.13800000000000001</v>
      </c>
      <c r="E19" s="37">
        <v>2.3E-2</v>
      </c>
      <c r="F19" s="47">
        <v>2.3E-2</v>
      </c>
    </row>
    <row r="20" spans="1:6" x14ac:dyDescent="0.2">
      <c r="A20" s="4"/>
      <c r="B20" s="36"/>
      <c r="C20" s="22"/>
      <c r="D20" s="22"/>
      <c r="E20" s="22"/>
      <c r="F20" s="23"/>
    </row>
    <row r="21" spans="1:6" ht="30" x14ac:dyDescent="0.2">
      <c r="A21" s="30" t="s">
        <v>32</v>
      </c>
      <c r="B21" s="24"/>
      <c r="C21" s="26">
        <f>SUM(C22:C27)</f>
        <v>0</v>
      </c>
      <c r="D21" s="26">
        <f>SUM(D22:D27)</f>
        <v>9513.0059000000001</v>
      </c>
      <c r="E21" s="26">
        <f>SUM(E22:E27)</f>
        <v>3146.5556599999995</v>
      </c>
      <c r="F21" s="29">
        <f>SUM(F22:F27)</f>
        <v>2410.4175299999997</v>
      </c>
    </row>
    <row r="22" spans="1:6" x14ac:dyDescent="0.2">
      <c r="A22" s="4"/>
      <c r="B22" s="36">
        <v>3100</v>
      </c>
      <c r="C22" s="22">
        <v>0</v>
      </c>
      <c r="D22" s="37">
        <v>1263.1289999999999</v>
      </c>
      <c r="E22" s="37">
        <v>362.851</v>
      </c>
      <c r="F22" s="47">
        <v>343.666</v>
      </c>
    </row>
    <row r="23" spans="1:6" x14ac:dyDescent="0.2">
      <c r="A23" s="4"/>
      <c r="B23" s="36">
        <v>3200</v>
      </c>
      <c r="C23" s="22">
        <v>0</v>
      </c>
      <c r="D23" s="37">
        <v>901.84900000000005</v>
      </c>
      <c r="E23" s="37">
        <v>296.71185000000003</v>
      </c>
      <c r="F23" s="47">
        <v>296.71172000000001</v>
      </c>
    </row>
    <row r="24" spans="1:6" x14ac:dyDescent="0.2">
      <c r="A24" s="4"/>
      <c r="B24" s="36">
        <v>3300</v>
      </c>
      <c r="C24" s="22">
        <v>0</v>
      </c>
      <c r="D24" s="37">
        <v>6170.0889999999999</v>
      </c>
      <c r="E24" s="37">
        <v>2004.05331</v>
      </c>
      <c r="F24" s="47">
        <v>1304.05331</v>
      </c>
    </row>
    <row r="25" spans="1:6" x14ac:dyDescent="0.2">
      <c r="A25" s="4"/>
      <c r="B25" s="36">
        <v>3500</v>
      </c>
      <c r="C25" s="22">
        <v>0</v>
      </c>
      <c r="D25" s="37">
        <v>926.7749</v>
      </c>
      <c r="E25" s="37">
        <v>404.41289999999998</v>
      </c>
      <c r="F25" s="47">
        <v>401.9599</v>
      </c>
    </row>
    <row r="26" spans="1:6" x14ac:dyDescent="0.2">
      <c r="A26" s="4"/>
      <c r="B26" s="36">
        <v>3700</v>
      </c>
      <c r="C26" s="22">
        <v>0</v>
      </c>
      <c r="D26" s="37">
        <v>191</v>
      </c>
      <c r="E26" s="37">
        <v>22.74</v>
      </c>
      <c r="F26" s="47">
        <v>8.24</v>
      </c>
    </row>
    <row r="27" spans="1:6" x14ac:dyDescent="0.2">
      <c r="A27" s="4"/>
      <c r="B27" s="36">
        <v>3900</v>
      </c>
      <c r="C27" s="22">
        <v>0</v>
      </c>
      <c r="D27" s="22">
        <v>60.164000000000001</v>
      </c>
      <c r="E27" s="37">
        <v>55.7866</v>
      </c>
      <c r="F27" s="47">
        <v>55.7866</v>
      </c>
    </row>
    <row r="28" spans="1:6" x14ac:dyDescent="0.2">
      <c r="A28" s="4"/>
      <c r="B28" s="3"/>
      <c r="C28" s="22"/>
      <c r="D28" s="22"/>
      <c r="E28" s="22"/>
      <c r="F28" s="23"/>
    </row>
    <row r="29" spans="1:6" ht="45" x14ac:dyDescent="0.2">
      <c r="A29" s="30" t="s">
        <v>33</v>
      </c>
      <c r="B29" s="24"/>
      <c r="C29" s="26">
        <f>SUM(C30:C31)</f>
        <v>59560.298999999999</v>
      </c>
      <c r="D29" s="26">
        <f>SUM(D30:D31)</f>
        <v>41783.161740000003</v>
      </c>
      <c r="E29" s="26">
        <f>SUM(E30:E31)</f>
        <v>11370.06403</v>
      </c>
      <c r="F29" s="29">
        <f>SUM(F30:F31)</f>
        <v>11369.832479999999</v>
      </c>
    </row>
    <row r="30" spans="1:6" x14ac:dyDescent="0.2">
      <c r="A30" s="4"/>
      <c r="B30" s="36">
        <v>4300</v>
      </c>
      <c r="C30" s="22">
        <v>59410.298999999999</v>
      </c>
      <c r="D30" s="37">
        <v>41633.161740000003</v>
      </c>
      <c r="E30" s="37">
        <v>11369.832479999999</v>
      </c>
      <c r="F30" s="47">
        <v>11369.832479999999</v>
      </c>
    </row>
    <row r="31" spans="1:6" x14ac:dyDescent="0.2">
      <c r="A31" s="4"/>
      <c r="B31" s="36">
        <v>4400</v>
      </c>
      <c r="C31" s="22">
        <v>150</v>
      </c>
      <c r="D31" s="37">
        <v>150</v>
      </c>
      <c r="E31" s="37">
        <v>0.23155000000000001</v>
      </c>
      <c r="F31" s="23">
        <v>0</v>
      </c>
    </row>
    <row r="32" spans="1:6" x14ac:dyDescent="0.2">
      <c r="A32" s="4"/>
      <c r="B32" s="36"/>
      <c r="C32" s="22"/>
      <c r="D32" s="22"/>
      <c r="E32" s="22"/>
      <c r="F32" s="23"/>
    </row>
    <row r="33" spans="1:6" x14ac:dyDescent="0.2">
      <c r="A33" s="54" t="s">
        <v>15</v>
      </c>
      <c r="B33" s="55"/>
      <c r="C33" s="27">
        <f>+C29+C21+C15+C13</f>
        <v>59560.298999999999</v>
      </c>
      <c r="D33" s="27">
        <f>+D29+D21+D15+D13</f>
        <v>52560.298239999996</v>
      </c>
      <c r="E33" s="27">
        <f>+E29+E21+E15+E13</f>
        <v>15308.3765</v>
      </c>
      <c r="F33" s="28">
        <f>+F29+F21+F15+F13</f>
        <v>14572.006740000001</v>
      </c>
    </row>
    <row r="34" spans="1:6" x14ac:dyDescent="0.2">
      <c r="A34" s="4"/>
      <c r="B34" s="3"/>
      <c r="C34" s="22"/>
      <c r="D34" s="22"/>
      <c r="E34" s="22"/>
      <c r="F34" s="23"/>
    </row>
    <row r="35" spans="1:6" ht="45" x14ac:dyDescent="0.2">
      <c r="A35" s="30" t="s">
        <v>34</v>
      </c>
      <c r="B35" s="24"/>
      <c r="C35" s="26">
        <v>0</v>
      </c>
      <c r="D35" s="26">
        <v>0</v>
      </c>
      <c r="E35" s="26">
        <v>0</v>
      </c>
      <c r="F35" s="29">
        <v>0</v>
      </c>
    </row>
    <row r="36" spans="1:6" x14ac:dyDescent="0.2">
      <c r="A36" s="4"/>
      <c r="B36" s="3"/>
      <c r="C36" s="22"/>
      <c r="D36" s="22"/>
      <c r="E36" s="22"/>
      <c r="F36" s="23"/>
    </row>
    <row r="37" spans="1:6" ht="30" x14ac:dyDescent="0.2">
      <c r="A37" s="30" t="s">
        <v>35</v>
      </c>
      <c r="B37" s="24"/>
      <c r="C37" s="26">
        <v>0</v>
      </c>
      <c r="D37" s="26">
        <v>0</v>
      </c>
      <c r="E37" s="26">
        <v>0</v>
      </c>
      <c r="F37" s="29">
        <v>0</v>
      </c>
    </row>
    <row r="38" spans="1:6" x14ac:dyDescent="0.2">
      <c r="A38" s="4"/>
      <c r="B38" s="3"/>
      <c r="C38" s="22"/>
      <c r="D38" s="22"/>
      <c r="E38" s="22"/>
      <c r="F38" s="23"/>
    </row>
    <row r="39" spans="1:6" x14ac:dyDescent="0.2">
      <c r="A39" s="54" t="s">
        <v>16</v>
      </c>
      <c r="B39" s="55"/>
      <c r="C39" s="27">
        <f>(SUM(C35:C37))/1000</f>
        <v>0</v>
      </c>
      <c r="D39" s="27">
        <f>(SUM(D35:D37))/1000</f>
        <v>0</v>
      </c>
      <c r="E39" s="27">
        <f>(SUM(E35:E37))/1000</f>
        <v>0</v>
      </c>
      <c r="F39" s="28">
        <f>(SUM(F35:F37))/1000</f>
        <v>0</v>
      </c>
    </row>
    <row r="40" spans="1:6" x14ac:dyDescent="0.2">
      <c r="A40" s="4"/>
      <c r="B40" s="3"/>
      <c r="C40" s="22"/>
      <c r="D40" s="22"/>
      <c r="E40" s="22"/>
      <c r="F40" s="23"/>
    </row>
    <row r="41" spans="1:6" ht="15" x14ac:dyDescent="0.2">
      <c r="A41" s="32"/>
      <c r="B41" s="25" t="s">
        <v>17</v>
      </c>
      <c r="C41" s="26">
        <f>+C39+C33</f>
        <v>59560.298999999999</v>
      </c>
      <c r="D41" s="26">
        <f>+D39+D33</f>
        <v>52560.298239999996</v>
      </c>
      <c r="E41" s="26">
        <f>+E39+E33</f>
        <v>15308.3765</v>
      </c>
      <c r="F41" s="29">
        <f>+F39+F33</f>
        <v>14572.006740000001</v>
      </c>
    </row>
    <row r="42" spans="1:6" ht="13.5" thickBot="1" x14ac:dyDescent="0.25">
      <c r="A42" s="8"/>
      <c r="B42" s="9"/>
      <c r="C42" s="10"/>
      <c r="D42" s="10"/>
      <c r="E42" s="10"/>
      <c r="F42" s="11"/>
    </row>
  </sheetData>
  <mergeCells count="10">
    <mergeCell ref="E10:F10"/>
    <mergeCell ref="A33:B33"/>
    <mergeCell ref="A39:B39"/>
    <mergeCell ref="B1:F1"/>
    <mergeCell ref="B2:F2"/>
    <mergeCell ref="B3:F3"/>
    <mergeCell ref="B4:F4"/>
    <mergeCell ref="A10:A11"/>
    <mergeCell ref="B10:B11"/>
    <mergeCell ref="C10:D10"/>
  </mergeCells>
  <printOptions horizontalCentered="1" verticalCentered="1"/>
  <pageMargins left="0" right="0" top="0" bottom="0" header="0.51181102362204722" footer="0.51181102362204722"/>
  <pageSetup scale="75" orientation="landscape" useFirstPageNumber="1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"/>
  <sheetViews>
    <sheetView zoomScaleNormal="100" workbookViewId="0">
      <selection activeCell="E42" sqref="E42"/>
    </sheetView>
  </sheetViews>
  <sheetFormatPr baseColWidth="10" defaultRowHeight="12.75" x14ac:dyDescent="0.2"/>
  <cols>
    <col min="1" max="1" width="13.85546875" customWidth="1"/>
    <col min="2" max="2" width="33.28515625" customWidth="1"/>
    <col min="3" max="6" width="20.7109375" customWidth="1"/>
  </cols>
  <sheetData>
    <row r="1" spans="1:8" ht="18" x14ac:dyDescent="0.25">
      <c r="B1" s="56" t="s">
        <v>0</v>
      </c>
      <c r="C1" s="56"/>
      <c r="D1" s="56"/>
      <c r="E1" s="56"/>
      <c r="F1" s="56"/>
    </row>
    <row r="2" spans="1:8" ht="15.75" x14ac:dyDescent="0.25">
      <c r="B2" s="57" t="s">
        <v>1</v>
      </c>
      <c r="C2" s="57"/>
      <c r="D2" s="57"/>
      <c r="E2" s="57"/>
      <c r="F2" s="57"/>
    </row>
    <row r="3" spans="1:8" x14ac:dyDescent="0.2">
      <c r="B3" s="58" t="s">
        <v>2</v>
      </c>
      <c r="C3" s="58"/>
      <c r="D3" s="58"/>
      <c r="E3" s="58"/>
      <c r="F3" s="58"/>
    </row>
    <row r="4" spans="1:8" x14ac:dyDescent="0.2">
      <c r="B4" s="59" t="s">
        <v>3</v>
      </c>
      <c r="C4" s="59"/>
      <c r="D4" s="59"/>
      <c r="E4" s="59"/>
      <c r="F4" s="59"/>
    </row>
    <row r="6" spans="1:8" x14ac:dyDescent="0.2">
      <c r="A6" s="1" t="s">
        <v>4</v>
      </c>
      <c r="B6" s="1" t="s">
        <v>26</v>
      </c>
    </row>
    <row r="7" spans="1:8" x14ac:dyDescent="0.2">
      <c r="A7" s="1" t="s">
        <v>6</v>
      </c>
      <c r="B7" s="1" t="s">
        <v>20</v>
      </c>
    </row>
    <row r="8" spans="1:8" x14ac:dyDescent="0.2">
      <c r="A8" s="1" t="s">
        <v>7</v>
      </c>
      <c r="B8" s="15" t="s">
        <v>39</v>
      </c>
      <c r="C8" s="14"/>
    </row>
    <row r="9" spans="1:8" ht="13.5" thickBot="1" x14ac:dyDescent="0.25"/>
    <row r="10" spans="1:8" ht="20.100000000000001" customHeight="1" x14ac:dyDescent="0.2">
      <c r="A10" s="60" t="s">
        <v>8</v>
      </c>
      <c r="B10" s="52" t="s">
        <v>9</v>
      </c>
      <c r="C10" s="52" t="s">
        <v>10</v>
      </c>
      <c r="D10" s="52"/>
      <c r="E10" s="52" t="s">
        <v>38</v>
      </c>
      <c r="F10" s="53"/>
    </row>
    <row r="11" spans="1:8" ht="20.100000000000001" customHeight="1" x14ac:dyDescent="0.2">
      <c r="A11" s="61"/>
      <c r="B11" s="62"/>
      <c r="C11" s="34" t="s">
        <v>11</v>
      </c>
      <c r="D11" s="34" t="s">
        <v>12</v>
      </c>
      <c r="E11" s="34" t="s">
        <v>13</v>
      </c>
      <c r="F11" s="16" t="s">
        <v>14</v>
      </c>
    </row>
    <row r="12" spans="1:8" ht="20.100000000000001" customHeight="1" x14ac:dyDescent="0.2">
      <c r="A12" s="2"/>
      <c r="B12" s="3"/>
      <c r="C12" s="5"/>
      <c r="D12" s="5"/>
      <c r="E12" s="5"/>
      <c r="F12" s="7"/>
      <c r="H12" s="17">
        <v>1000</v>
      </c>
    </row>
    <row r="13" spans="1:8" ht="24.6" customHeight="1" x14ac:dyDescent="0.2">
      <c r="A13" s="30" t="s">
        <v>30</v>
      </c>
      <c r="B13" s="24"/>
      <c r="C13" s="26">
        <f>SUM(C14:C14)</f>
        <v>0</v>
      </c>
      <c r="D13" s="26">
        <f>SUM(D14:D14)</f>
        <v>0</v>
      </c>
      <c r="E13" s="26">
        <f>SUM(E14:E14)</f>
        <v>0</v>
      </c>
      <c r="F13" s="29">
        <f>SUM(F14:F14)</f>
        <v>0</v>
      </c>
      <c r="G13" s="48">
        <v>1000</v>
      </c>
    </row>
    <row r="14" spans="1:8" x14ac:dyDescent="0.2">
      <c r="A14" s="4"/>
      <c r="B14" s="3"/>
      <c r="C14" s="22"/>
      <c r="D14" s="22"/>
      <c r="E14" s="22"/>
      <c r="F14" s="23"/>
    </row>
    <row r="15" spans="1:8" ht="45" x14ac:dyDescent="0.2">
      <c r="A15" s="30" t="s">
        <v>31</v>
      </c>
      <c r="B15" s="24"/>
      <c r="C15" s="26">
        <f>SUM(C16:C19)</f>
        <v>0</v>
      </c>
      <c r="D15" s="26">
        <f>SUM(D16:D19)</f>
        <v>1911.4828100000002</v>
      </c>
      <c r="E15" s="26">
        <f>SUM(E16:E19)</f>
        <v>1234.26855</v>
      </c>
      <c r="F15" s="29">
        <f>SUM(F16:F19)</f>
        <v>1234.19912</v>
      </c>
    </row>
    <row r="16" spans="1:8" x14ac:dyDescent="0.2">
      <c r="A16" s="4"/>
      <c r="B16" s="36">
        <v>2100</v>
      </c>
      <c r="C16" s="49">
        <v>0</v>
      </c>
      <c r="D16" s="37">
        <v>82.495999999999995</v>
      </c>
      <c r="E16" s="37">
        <v>9.9760000000000009</v>
      </c>
      <c r="F16" s="47">
        <v>9.9760000000000009</v>
      </c>
    </row>
    <row r="17" spans="1:6" x14ac:dyDescent="0.2">
      <c r="A17" s="4"/>
      <c r="B17" s="36">
        <v>2200</v>
      </c>
      <c r="C17" s="49">
        <v>0</v>
      </c>
      <c r="D17" s="49">
        <v>1070.288</v>
      </c>
      <c r="E17" s="37">
        <v>627.11117000000002</v>
      </c>
      <c r="F17" s="47">
        <v>627.04174</v>
      </c>
    </row>
    <row r="18" spans="1:6" x14ac:dyDescent="0.2">
      <c r="A18" s="4"/>
      <c r="B18" s="36">
        <v>2600</v>
      </c>
      <c r="C18" s="49">
        <v>0</v>
      </c>
      <c r="D18" s="37">
        <v>758.20880999999997</v>
      </c>
      <c r="E18" s="37">
        <v>597.08338000000003</v>
      </c>
      <c r="F18" s="47">
        <v>597.08338000000003</v>
      </c>
    </row>
    <row r="19" spans="1:6" x14ac:dyDescent="0.2">
      <c r="A19" s="4"/>
      <c r="B19" s="36">
        <v>2900</v>
      </c>
      <c r="C19" s="49">
        <v>0</v>
      </c>
      <c r="D19" s="49">
        <v>0.49</v>
      </c>
      <c r="E19" s="37">
        <v>9.8000000000000004E-2</v>
      </c>
      <c r="F19" s="47">
        <v>9.8000000000000004E-2</v>
      </c>
    </row>
    <row r="20" spans="1:6" x14ac:dyDescent="0.2">
      <c r="A20" s="4"/>
      <c r="B20" s="36"/>
      <c r="C20" s="22"/>
      <c r="D20" s="22"/>
      <c r="E20" s="22"/>
      <c r="F20" s="23"/>
    </row>
    <row r="21" spans="1:6" ht="30" x14ac:dyDescent="0.2">
      <c r="A21" s="30" t="s">
        <v>32</v>
      </c>
      <c r="B21" s="24"/>
      <c r="C21" s="26">
        <f>SUM(C22:C29)</f>
        <v>0</v>
      </c>
      <c r="D21" s="26">
        <f>SUM(D22:D29)</f>
        <v>14006.296999999999</v>
      </c>
      <c r="E21" s="26">
        <f>SUM(E22:E29)</f>
        <v>6383.5945500000007</v>
      </c>
      <c r="F21" s="29">
        <f>SUM(F22:F29)</f>
        <v>6289.6340100000007</v>
      </c>
    </row>
    <row r="22" spans="1:6" x14ac:dyDescent="0.2">
      <c r="A22" s="4"/>
      <c r="B22" s="36">
        <v>3100</v>
      </c>
      <c r="C22" s="49">
        <v>0</v>
      </c>
      <c r="D22" s="37">
        <v>1769.87</v>
      </c>
      <c r="E22" s="37">
        <v>678.30259000000001</v>
      </c>
      <c r="F22" s="47">
        <v>658.24319000000003</v>
      </c>
    </row>
    <row r="23" spans="1:6" x14ac:dyDescent="0.2">
      <c r="A23" s="4"/>
      <c r="B23" s="36">
        <v>3200</v>
      </c>
      <c r="C23" s="49">
        <v>0</v>
      </c>
      <c r="D23" s="37">
        <v>815.80600000000004</v>
      </c>
      <c r="E23" s="37">
        <v>235.80466000000001</v>
      </c>
      <c r="F23" s="47">
        <v>235.80452</v>
      </c>
    </row>
    <row r="24" spans="1:6" x14ac:dyDescent="0.2">
      <c r="A24" s="4"/>
      <c r="B24" s="36">
        <v>3300</v>
      </c>
      <c r="C24" s="49">
        <v>0</v>
      </c>
      <c r="D24" s="37">
        <v>6839.7579999999998</v>
      </c>
      <c r="E24" s="37">
        <v>4824.13184</v>
      </c>
      <c r="F24" s="47">
        <v>4824.13184</v>
      </c>
    </row>
    <row r="25" spans="1:6" x14ac:dyDescent="0.2">
      <c r="A25" s="4"/>
      <c r="B25" s="36">
        <v>3400</v>
      </c>
      <c r="C25" s="49">
        <v>0</v>
      </c>
      <c r="D25" s="37">
        <v>100</v>
      </c>
      <c r="E25" s="37">
        <v>10</v>
      </c>
      <c r="F25" s="47">
        <v>10</v>
      </c>
    </row>
    <row r="26" spans="1:6" x14ac:dyDescent="0.2">
      <c r="A26" s="4"/>
      <c r="B26" s="36">
        <v>3500</v>
      </c>
      <c r="C26" s="49">
        <v>0</v>
      </c>
      <c r="D26" s="37">
        <v>1653.5039999999999</v>
      </c>
      <c r="E26" s="37">
        <v>289.76900000000001</v>
      </c>
      <c r="F26" s="47">
        <v>285.87099999999998</v>
      </c>
    </row>
    <row r="27" spans="1:6" x14ac:dyDescent="0.2">
      <c r="A27" s="4"/>
      <c r="B27" s="36">
        <v>3700</v>
      </c>
      <c r="C27" s="49">
        <v>0</v>
      </c>
      <c r="D27" s="37">
        <v>1411.20454</v>
      </c>
      <c r="E27" s="37">
        <v>254.33099999999999</v>
      </c>
      <c r="F27" s="47">
        <v>184.328</v>
      </c>
    </row>
    <row r="28" spans="1:6" x14ac:dyDescent="0.2">
      <c r="A28" s="4"/>
      <c r="B28" s="36">
        <v>3800</v>
      </c>
      <c r="C28" s="49">
        <v>0</v>
      </c>
      <c r="D28" s="49">
        <v>1291.2554599999999</v>
      </c>
      <c r="E28" s="49">
        <v>91.255459999999999</v>
      </c>
      <c r="F28" s="50">
        <v>91.255459999999999</v>
      </c>
    </row>
    <row r="29" spans="1:6" x14ac:dyDescent="0.2">
      <c r="A29" s="4"/>
      <c r="B29" s="36">
        <v>3900</v>
      </c>
      <c r="C29" s="49">
        <v>0</v>
      </c>
      <c r="D29" s="49">
        <v>124.899</v>
      </c>
      <c r="E29" s="49">
        <v>0</v>
      </c>
      <c r="F29" s="50">
        <v>0</v>
      </c>
    </row>
    <row r="30" spans="1:6" x14ac:dyDescent="0.2">
      <c r="A30" s="4"/>
      <c r="B30" s="3"/>
      <c r="C30" s="49"/>
      <c r="D30" s="49"/>
      <c r="E30" s="49"/>
      <c r="F30" s="50"/>
    </row>
    <row r="31" spans="1:6" ht="45" x14ac:dyDescent="0.2">
      <c r="A31" s="30" t="s">
        <v>33</v>
      </c>
      <c r="B31" s="24"/>
      <c r="C31" s="26">
        <f>SUM(C32:C32)</f>
        <v>182890.128</v>
      </c>
      <c r="D31" s="26">
        <f>SUM(D32:D32)</f>
        <v>116578.53599999999</v>
      </c>
      <c r="E31" s="26">
        <f>SUM(E32:E32)</f>
        <v>0</v>
      </c>
      <c r="F31" s="29">
        <f>SUM(F32:F32)</f>
        <v>0</v>
      </c>
    </row>
    <row r="32" spans="1:6" x14ac:dyDescent="0.2">
      <c r="A32" s="4"/>
      <c r="B32" s="36">
        <v>4300</v>
      </c>
      <c r="C32" s="49">
        <v>182890.128</v>
      </c>
      <c r="D32" s="37">
        <v>116578.53599999999</v>
      </c>
      <c r="E32" s="49">
        <v>0</v>
      </c>
      <c r="F32" s="50">
        <v>0</v>
      </c>
    </row>
    <row r="33" spans="1:6" x14ac:dyDescent="0.2">
      <c r="A33" s="4"/>
      <c r="B33" s="36"/>
      <c r="C33" s="22"/>
      <c r="D33" s="22"/>
      <c r="E33" s="22"/>
      <c r="F33" s="23"/>
    </row>
    <row r="34" spans="1:6" x14ac:dyDescent="0.2">
      <c r="A34" s="54" t="s">
        <v>15</v>
      </c>
      <c r="B34" s="55"/>
      <c r="C34" s="27">
        <f>+C31+C21+C15+C13</f>
        <v>182890.128</v>
      </c>
      <c r="D34" s="27">
        <f>+D31+D21+D15+D13</f>
        <v>132496.31580999997</v>
      </c>
      <c r="E34" s="27">
        <f>+E31+E21+E15+E13</f>
        <v>7617.8631000000005</v>
      </c>
      <c r="F34" s="28">
        <f>+F31+F21+F15+F13</f>
        <v>7523.8331300000009</v>
      </c>
    </row>
    <row r="35" spans="1:6" x14ac:dyDescent="0.2">
      <c r="A35" s="4"/>
      <c r="B35" s="3"/>
      <c r="C35" s="22"/>
      <c r="D35" s="22"/>
      <c r="E35" s="22"/>
      <c r="F35" s="23"/>
    </row>
    <row r="36" spans="1:6" ht="45" x14ac:dyDescent="0.2">
      <c r="A36" s="30" t="s">
        <v>34</v>
      </c>
      <c r="B36" s="24"/>
      <c r="C36" s="26">
        <v>0</v>
      </c>
      <c r="D36" s="26">
        <v>0</v>
      </c>
      <c r="E36" s="26">
        <v>0</v>
      </c>
      <c r="F36" s="29">
        <v>0</v>
      </c>
    </row>
    <row r="37" spans="1:6" x14ac:dyDescent="0.2">
      <c r="A37" s="4"/>
      <c r="B37" s="3"/>
      <c r="C37" s="22"/>
      <c r="D37" s="22"/>
      <c r="E37" s="22"/>
      <c r="F37" s="23"/>
    </row>
    <row r="38" spans="1:6" ht="30" x14ac:dyDescent="0.2">
      <c r="A38" s="30" t="s">
        <v>35</v>
      </c>
      <c r="B38" s="24"/>
      <c r="C38" s="26">
        <v>0</v>
      </c>
      <c r="D38" s="26">
        <v>0</v>
      </c>
      <c r="E38" s="26">
        <v>0</v>
      </c>
      <c r="F38" s="29">
        <v>0</v>
      </c>
    </row>
    <row r="39" spans="1:6" x14ac:dyDescent="0.2">
      <c r="A39" s="4"/>
      <c r="B39" s="3"/>
      <c r="C39" s="22"/>
      <c r="D39" s="22"/>
      <c r="E39" s="22"/>
      <c r="F39" s="23"/>
    </row>
    <row r="40" spans="1:6" x14ac:dyDescent="0.2">
      <c r="A40" s="54" t="s">
        <v>16</v>
      </c>
      <c r="B40" s="55"/>
      <c r="C40" s="27">
        <f>(SUM(C36:C38))/1000</f>
        <v>0</v>
      </c>
      <c r="D40" s="27">
        <f>(SUM(D36:D38))/1000</f>
        <v>0</v>
      </c>
      <c r="E40" s="27">
        <f>(SUM(E36:E38))/1000</f>
        <v>0</v>
      </c>
      <c r="F40" s="28">
        <f>(SUM(F36:F38))/1000</f>
        <v>0</v>
      </c>
    </row>
    <row r="41" spans="1:6" x14ac:dyDescent="0.2">
      <c r="A41" s="4"/>
      <c r="B41" s="3"/>
      <c r="C41" s="22"/>
      <c r="D41" s="22"/>
      <c r="E41" s="22"/>
      <c r="F41" s="23"/>
    </row>
    <row r="42" spans="1:6" ht="15" x14ac:dyDescent="0.2">
      <c r="A42" s="32"/>
      <c r="B42" s="25" t="s">
        <v>17</v>
      </c>
      <c r="C42" s="26">
        <f>+C40+C34</f>
        <v>182890.128</v>
      </c>
      <c r="D42" s="26">
        <f>+D40+D34</f>
        <v>132496.31580999997</v>
      </c>
      <c r="E42" s="26">
        <f>+E40+E34</f>
        <v>7617.8631000000005</v>
      </c>
      <c r="F42" s="29">
        <f>+F40+F34</f>
        <v>7523.8331300000009</v>
      </c>
    </row>
    <row r="43" spans="1:6" ht="13.5" thickBot="1" x14ac:dyDescent="0.25">
      <c r="A43" s="8"/>
      <c r="B43" s="9"/>
      <c r="C43" s="10"/>
      <c r="D43" s="10"/>
      <c r="E43" s="10"/>
      <c r="F43" s="11"/>
    </row>
  </sheetData>
  <mergeCells count="10">
    <mergeCell ref="E10:F10"/>
    <mergeCell ref="A34:B34"/>
    <mergeCell ref="A40:B40"/>
    <mergeCell ref="B1:F1"/>
    <mergeCell ref="B2:F2"/>
    <mergeCell ref="B3:F3"/>
    <mergeCell ref="B4:F4"/>
    <mergeCell ref="A10:A11"/>
    <mergeCell ref="B10:B11"/>
    <mergeCell ref="C10:D10"/>
  </mergeCells>
  <printOptions horizontalCentered="1" verticalCentered="1"/>
  <pageMargins left="0" right="0" top="0" bottom="0" header="0.51181102362204722" footer="0.51181102362204722"/>
  <pageSetup scale="75" orientation="landscape" useFirstPageNumber="1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zoomScaleNormal="100" workbookViewId="0">
      <selection activeCell="D16" sqref="D16"/>
    </sheetView>
  </sheetViews>
  <sheetFormatPr baseColWidth="10" defaultRowHeight="12.75" x14ac:dyDescent="0.2"/>
  <cols>
    <col min="1" max="1" width="13.85546875" customWidth="1"/>
    <col min="2" max="2" width="33.28515625" customWidth="1"/>
    <col min="3" max="6" width="20.7109375" customWidth="1"/>
    <col min="7" max="7" width="11.5703125" customWidth="1"/>
  </cols>
  <sheetData>
    <row r="1" spans="1:8" ht="18" x14ac:dyDescent="0.25">
      <c r="B1" s="56" t="s">
        <v>0</v>
      </c>
      <c r="C1" s="56"/>
      <c r="D1" s="56"/>
      <c r="E1" s="56"/>
      <c r="F1" s="56"/>
    </row>
    <row r="2" spans="1:8" ht="15.75" x14ac:dyDescent="0.25">
      <c r="B2" s="57" t="s">
        <v>1</v>
      </c>
      <c r="C2" s="57"/>
      <c r="D2" s="57"/>
      <c r="E2" s="57"/>
      <c r="F2" s="57"/>
    </row>
    <row r="3" spans="1:8" x14ac:dyDescent="0.2">
      <c r="B3" s="58" t="s">
        <v>2</v>
      </c>
      <c r="C3" s="58"/>
      <c r="D3" s="58"/>
      <c r="E3" s="58"/>
      <c r="F3" s="58"/>
    </row>
    <row r="4" spans="1:8" x14ac:dyDescent="0.2">
      <c r="B4" s="59" t="s">
        <v>3</v>
      </c>
      <c r="C4" s="59"/>
      <c r="D4" s="59"/>
      <c r="E4" s="59"/>
      <c r="F4" s="59"/>
    </row>
    <row r="6" spans="1:8" x14ac:dyDescent="0.2">
      <c r="A6" s="1" t="s">
        <v>4</v>
      </c>
      <c r="B6" s="1" t="s">
        <v>26</v>
      </c>
    </row>
    <row r="7" spans="1:8" x14ac:dyDescent="0.2">
      <c r="A7" s="1" t="s">
        <v>6</v>
      </c>
      <c r="B7" s="1" t="s">
        <v>22</v>
      </c>
    </row>
    <row r="8" spans="1:8" x14ac:dyDescent="0.2">
      <c r="A8" s="1" t="s">
        <v>7</v>
      </c>
      <c r="B8" s="15" t="s">
        <v>39</v>
      </c>
      <c r="C8" s="14"/>
    </row>
    <row r="9" spans="1:8" ht="13.5" thickBot="1" x14ac:dyDescent="0.25"/>
    <row r="10" spans="1:8" ht="20.100000000000001" customHeight="1" x14ac:dyDescent="0.2">
      <c r="A10" s="60" t="s">
        <v>8</v>
      </c>
      <c r="B10" s="52" t="s">
        <v>9</v>
      </c>
      <c r="C10" s="52" t="s">
        <v>10</v>
      </c>
      <c r="D10" s="52"/>
      <c r="E10" s="52" t="s">
        <v>38</v>
      </c>
      <c r="F10" s="53"/>
    </row>
    <row r="11" spans="1:8" ht="20.100000000000001" customHeight="1" x14ac:dyDescent="0.2">
      <c r="A11" s="61"/>
      <c r="B11" s="62"/>
      <c r="C11" s="34" t="s">
        <v>11</v>
      </c>
      <c r="D11" s="34" t="s">
        <v>12</v>
      </c>
      <c r="E11" s="34" t="s">
        <v>13</v>
      </c>
      <c r="F11" s="16" t="s">
        <v>14</v>
      </c>
    </row>
    <row r="12" spans="1:8" ht="20.100000000000001" customHeight="1" x14ac:dyDescent="0.2">
      <c r="A12" s="2"/>
      <c r="B12" s="3"/>
      <c r="C12" s="5"/>
      <c r="D12" s="5"/>
      <c r="E12" s="5"/>
      <c r="F12" s="7"/>
      <c r="H12" s="22">
        <v>1000</v>
      </c>
    </row>
    <row r="13" spans="1:8" ht="26.45" customHeight="1" x14ac:dyDescent="0.2">
      <c r="A13" s="30" t="s">
        <v>30</v>
      </c>
      <c r="B13" s="24"/>
      <c r="C13" s="26">
        <v>0</v>
      </c>
      <c r="D13" s="26">
        <v>0</v>
      </c>
      <c r="E13" s="26">
        <v>0</v>
      </c>
      <c r="F13" s="29">
        <v>0</v>
      </c>
      <c r="G13" s="19">
        <v>1000</v>
      </c>
    </row>
    <row r="14" spans="1:8" x14ac:dyDescent="0.2">
      <c r="A14" s="4"/>
      <c r="B14" s="3"/>
      <c r="C14" s="22"/>
      <c r="D14" s="22"/>
      <c r="E14" s="22"/>
      <c r="F14" s="23"/>
    </row>
    <row r="15" spans="1:8" ht="45" x14ac:dyDescent="0.2">
      <c r="A15" s="30" t="s">
        <v>31</v>
      </c>
      <c r="B15" s="24"/>
      <c r="C15" s="26">
        <f>SUM(C16:C18)</f>
        <v>0</v>
      </c>
      <c r="D15" s="26">
        <f t="shared" ref="D15:F15" si="0">SUM(D16:D18)</f>
        <v>5396.9372199999998</v>
      </c>
      <c r="E15" s="26">
        <f t="shared" si="0"/>
        <v>3577.1498099999999</v>
      </c>
      <c r="F15" s="29">
        <f t="shared" si="0"/>
        <v>3577.1493599999999</v>
      </c>
    </row>
    <row r="16" spans="1:8" x14ac:dyDescent="0.2">
      <c r="A16" s="4"/>
      <c r="B16" s="36">
        <v>2100</v>
      </c>
      <c r="C16" s="22">
        <v>0</v>
      </c>
      <c r="D16" s="37">
        <v>3.3539599999999998</v>
      </c>
      <c r="E16" s="22">
        <v>0</v>
      </c>
      <c r="F16" s="23">
        <v>0</v>
      </c>
    </row>
    <row r="17" spans="1:6" x14ac:dyDescent="0.2">
      <c r="A17" s="4"/>
      <c r="B17" s="36">
        <v>2200</v>
      </c>
      <c r="C17" s="22">
        <v>0</v>
      </c>
      <c r="D17" s="37">
        <v>2791.1</v>
      </c>
      <c r="E17" s="37">
        <v>2223.1</v>
      </c>
      <c r="F17" s="47">
        <v>2223.0995499999999</v>
      </c>
    </row>
    <row r="18" spans="1:6" x14ac:dyDescent="0.2">
      <c r="A18" s="4"/>
      <c r="B18" s="36">
        <v>2600</v>
      </c>
      <c r="C18" s="22">
        <v>0</v>
      </c>
      <c r="D18" s="37">
        <v>2602.48326</v>
      </c>
      <c r="E18" s="37">
        <v>1354.04981</v>
      </c>
      <c r="F18" s="47">
        <v>1354.04981</v>
      </c>
    </row>
    <row r="19" spans="1:6" x14ac:dyDescent="0.2">
      <c r="A19" s="4"/>
      <c r="B19" s="36"/>
      <c r="C19" s="22"/>
      <c r="D19" s="22"/>
      <c r="E19" s="22"/>
      <c r="F19" s="23"/>
    </row>
    <row r="20" spans="1:6" ht="30" x14ac:dyDescent="0.2">
      <c r="A20" s="30" t="s">
        <v>32</v>
      </c>
      <c r="B20" s="24"/>
      <c r="C20" s="26">
        <f>SUM(C21:C22)</f>
        <v>0</v>
      </c>
      <c r="D20" s="26">
        <f>SUM(D21:D24)</f>
        <v>3276.8092000000001</v>
      </c>
      <c r="E20" s="26">
        <f>SUM(E21:E24)</f>
        <v>2092.3364500000002</v>
      </c>
      <c r="F20" s="29">
        <f>SUM(F21:F24)</f>
        <v>2089.8892100000003</v>
      </c>
    </row>
    <row r="21" spans="1:6" x14ac:dyDescent="0.2">
      <c r="A21" s="4"/>
      <c r="B21" s="36">
        <v>3100</v>
      </c>
      <c r="C21" s="22">
        <v>0</v>
      </c>
      <c r="D21" s="37">
        <v>2443.5358500000002</v>
      </c>
      <c r="E21" s="37">
        <v>1831.6513199999999</v>
      </c>
      <c r="F21" s="47">
        <v>1829.2042100000001</v>
      </c>
    </row>
    <row r="22" spans="1:6" x14ac:dyDescent="0.2">
      <c r="A22" s="4"/>
      <c r="B22" s="36">
        <v>3200</v>
      </c>
      <c r="C22" s="22">
        <v>0</v>
      </c>
      <c r="D22" s="37">
        <v>155.30386999999999</v>
      </c>
      <c r="E22" s="37">
        <v>36.675690000000003</v>
      </c>
      <c r="F22" s="47">
        <v>36.675559999999997</v>
      </c>
    </row>
    <row r="23" spans="1:6" x14ac:dyDescent="0.2">
      <c r="A23" s="4"/>
      <c r="B23" s="36">
        <v>3300</v>
      </c>
      <c r="C23" s="22">
        <v>0</v>
      </c>
      <c r="D23" s="37">
        <v>155.196</v>
      </c>
      <c r="E23" s="37">
        <v>78.297150000000002</v>
      </c>
      <c r="F23" s="47">
        <v>78.297150000000002</v>
      </c>
    </row>
    <row r="24" spans="1:6" x14ac:dyDescent="0.2">
      <c r="A24" s="4"/>
      <c r="B24" s="36">
        <v>3500</v>
      </c>
      <c r="C24" s="22">
        <v>0</v>
      </c>
      <c r="D24" s="37">
        <v>522.77347999999995</v>
      </c>
      <c r="E24" s="37">
        <v>145.71229</v>
      </c>
      <c r="F24" s="47">
        <v>145.71229</v>
      </c>
    </row>
    <row r="25" spans="1:6" x14ac:dyDescent="0.2">
      <c r="A25" s="4"/>
      <c r="B25" s="3"/>
      <c r="C25" s="22"/>
      <c r="D25" s="22"/>
      <c r="E25" s="22"/>
      <c r="F25" s="23"/>
    </row>
    <row r="26" spans="1:6" ht="45" x14ac:dyDescent="0.2">
      <c r="A26" s="30" t="s">
        <v>33</v>
      </c>
      <c r="B26" s="24"/>
      <c r="C26" s="26">
        <f>SUM(C27:C28)</f>
        <v>40541.451000000001</v>
      </c>
      <c r="D26" s="26">
        <f t="shared" ref="D26:F26" si="1">SUM(D27:D28)</f>
        <v>38464.744319999998</v>
      </c>
      <c r="E26" s="26">
        <f t="shared" si="1"/>
        <v>526.06996000000004</v>
      </c>
      <c r="F26" s="29">
        <f t="shared" si="1"/>
        <v>526.06996000000004</v>
      </c>
    </row>
    <row r="27" spans="1:6" x14ac:dyDescent="0.2">
      <c r="A27" s="4"/>
      <c r="B27" s="38">
        <v>4300</v>
      </c>
      <c r="C27" s="22">
        <v>38901.107000000004</v>
      </c>
      <c r="D27" s="37">
        <v>36824.400320000001</v>
      </c>
      <c r="E27" s="22">
        <v>0</v>
      </c>
      <c r="F27" s="23">
        <v>0</v>
      </c>
    </row>
    <row r="28" spans="1:6" x14ac:dyDescent="0.2">
      <c r="A28" s="4"/>
      <c r="B28" s="36">
        <v>4400</v>
      </c>
      <c r="C28" s="22">
        <v>1640.3440000000001</v>
      </c>
      <c r="D28" s="37">
        <v>1640.3440000000001</v>
      </c>
      <c r="E28" s="37">
        <v>526.06996000000004</v>
      </c>
      <c r="F28" s="47">
        <v>526.06996000000004</v>
      </c>
    </row>
    <row r="29" spans="1:6" x14ac:dyDescent="0.2">
      <c r="A29" s="4"/>
      <c r="B29" s="36"/>
      <c r="C29" s="22"/>
      <c r="D29" s="22"/>
      <c r="E29" s="22"/>
      <c r="F29" s="23"/>
    </row>
    <row r="30" spans="1:6" x14ac:dyDescent="0.2">
      <c r="A30" s="54" t="s">
        <v>15</v>
      </c>
      <c r="B30" s="55"/>
      <c r="C30" s="27">
        <f>+C26+C20+C15+C13</f>
        <v>40541.451000000001</v>
      </c>
      <c r="D30" s="27">
        <f>+D26+D20+D15+D13</f>
        <v>47138.490740000001</v>
      </c>
      <c r="E30" s="27">
        <f>+E26+E20+E15+E13</f>
        <v>6195.5562200000004</v>
      </c>
      <c r="F30" s="28">
        <f>+F26+F20+F15+F13</f>
        <v>6193.1085299999995</v>
      </c>
    </row>
    <row r="31" spans="1:6" x14ac:dyDescent="0.2">
      <c r="A31" s="4"/>
      <c r="B31" s="3"/>
      <c r="C31" s="22"/>
      <c r="D31" s="22"/>
      <c r="E31" s="22"/>
      <c r="F31" s="23"/>
    </row>
    <row r="32" spans="1:6" ht="45" x14ac:dyDescent="0.2">
      <c r="A32" s="30" t="s">
        <v>34</v>
      </c>
      <c r="B32" s="24"/>
      <c r="C32" s="26">
        <v>0</v>
      </c>
      <c r="D32" s="26">
        <v>0</v>
      </c>
      <c r="E32" s="26">
        <v>0</v>
      </c>
      <c r="F32" s="29">
        <v>0</v>
      </c>
    </row>
    <row r="33" spans="1:6" x14ac:dyDescent="0.2">
      <c r="A33" s="4"/>
      <c r="B33" s="3"/>
      <c r="C33" s="22"/>
      <c r="D33" s="22"/>
      <c r="E33" s="22"/>
      <c r="F33" s="23"/>
    </row>
    <row r="34" spans="1:6" ht="30" x14ac:dyDescent="0.2">
      <c r="A34" s="30" t="s">
        <v>35</v>
      </c>
      <c r="B34" s="24"/>
      <c r="C34" s="26">
        <v>0</v>
      </c>
      <c r="D34" s="26">
        <v>0</v>
      </c>
      <c r="E34" s="26">
        <v>0</v>
      </c>
      <c r="F34" s="29">
        <v>0</v>
      </c>
    </row>
    <row r="35" spans="1:6" x14ac:dyDescent="0.2">
      <c r="A35" s="4"/>
      <c r="B35" s="3"/>
      <c r="C35" s="22"/>
      <c r="D35" s="22"/>
      <c r="E35" s="22"/>
      <c r="F35" s="23"/>
    </row>
    <row r="36" spans="1:6" x14ac:dyDescent="0.2">
      <c r="A36" s="54" t="s">
        <v>16</v>
      </c>
      <c r="B36" s="55"/>
      <c r="C36" s="27">
        <f>(SUM(C32:C34))/1000</f>
        <v>0</v>
      </c>
      <c r="D36" s="27">
        <f>(SUM(D32:D34))/1000</f>
        <v>0</v>
      </c>
      <c r="E36" s="27">
        <f>(SUM(E32:E34))/1000</f>
        <v>0</v>
      </c>
      <c r="F36" s="28">
        <f>(SUM(F32:F34))/1000</f>
        <v>0</v>
      </c>
    </row>
    <row r="37" spans="1:6" x14ac:dyDescent="0.2">
      <c r="A37" s="4"/>
      <c r="B37" s="3"/>
      <c r="C37" s="22"/>
      <c r="D37" s="22"/>
      <c r="E37" s="22"/>
      <c r="F37" s="23"/>
    </row>
    <row r="38" spans="1:6" ht="15" x14ac:dyDescent="0.2">
      <c r="A38" s="32"/>
      <c r="B38" s="25" t="s">
        <v>17</v>
      </c>
      <c r="C38" s="43">
        <f>+C36+C30</f>
        <v>40541.451000000001</v>
      </c>
      <c r="D38" s="43">
        <f>+D36+D30</f>
        <v>47138.490740000001</v>
      </c>
      <c r="E38" s="43">
        <f>+E36+E30</f>
        <v>6195.5562200000004</v>
      </c>
      <c r="F38" s="44">
        <f>+F36+F30</f>
        <v>6193.1085299999995</v>
      </c>
    </row>
    <row r="39" spans="1:6" ht="13.5" thickBot="1" x14ac:dyDescent="0.25">
      <c r="A39" s="8"/>
      <c r="B39" s="9"/>
      <c r="C39" s="10"/>
      <c r="D39" s="10"/>
      <c r="E39" s="10"/>
      <c r="F39" s="11"/>
    </row>
    <row r="40" spans="1:6" x14ac:dyDescent="0.2">
      <c r="A40" s="13"/>
    </row>
    <row r="41" spans="1:6" x14ac:dyDescent="0.2">
      <c r="A41" s="13"/>
    </row>
    <row r="42" spans="1:6" x14ac:dyDescent="0.2">
      <c r="A42" s="13"/>
    </row>
    <row r="43" spans="1:6" x14ac:dyDescent="0.2">
      <c r="A43" s="13"/>
    </row>
    <row r="44" spans="1:6" x14ac:dyDescent="0.2">
      <c r="A44" s="13"/>
    </row>
    <row r="45" spans="1:6" x14ac:dyDescent="0.2">
      <c r="A45" s="13"/>
    </row>
    <row r="46" spans="1:6" x14ac:dyDescent="0.2">
      <c r="A46" s="13"/>
    </row>
    <row r="47" spans="1:6" x14ac:dyDescent="0.2">
      <c r="A47" s="13"/>
    </row>
    <row r="48" spans="1:6" x14ac:dyDescent="0.2">
      <c r="A48" s="13"/>
    </row>
    <row r="49" spans="1:1" x14ac:dyDescent="0.2">
      <c r="A49" s="13"/>
    </row>
    <row r="50" spans="1:1" x14ac:dyDescent="0.2">
      <c r="A50" s="13"/>
    </row>
    <row r="51" spans="1:1" x14ac:dyDescent="0.2">
      <c r="A51" s="13"/>
    </row>
    <row r="52" spans="1:1" x14ac:dyDescent="0.2">
      <c r="A52" s="13"/>
    </row>
  </sheetData>
  <mergeCells count="10">
    <mergeCell ref="E10:F10"/>
    <mergeCell ref="A30:B30"/>
    <mergeCell ref="A36:B36"/>
    <mergeCell ref="B1:F1"/>
    <mergeCell ref="B2:F2"/>
    <mergeCell ref="B3:F3"/>
    <mergeCell ref="B4:F4"/>
    <mergeCell ref="A10:A11"/>
    <mergeCell ref="B10:B11"/>
    <mergeCell ref="C10:D10"/>
  </mergeCells>
  <printOptions horizontalCentered="1" verticalCentered="1"/>
  <pageMargins left="0" right="0" top="0" bottom="0" header="0.51181102362204722" footer="0.51181102362204722"/>
  <pageSetup scale="75" orientation="landscape" useFirstPageNumber="1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"/>
  <sheetViews>
    <sheetView zoomScaleNormal="100" workbookViewId="0">
      <selection activeCell="B10" sqref="B10:B11"/>
    </sheetView>
  </sheetViews>
  <sheetFormatPr baseColWidth="10" defaultRowHeight="12.75" x14ac:dyDescent="0.2"/>
  <cols>
    <col min="1" max="1" width="13.85546875" customWidth="1"/>
    <col min="2" max="2" width="33.28515625" customWidth="1"/>
    <col min="3" max="6" width="20.7109375" customWidth="1"/>
  </cols>
  <sheetData>
    <row r="1" spans="1:8" ht="18" x14ac:dyDescent="0.25">
      <c r="B1" s="56" t="s">
        <v>0</v>
      </c>
      <c r="C1" s="56"/>
      <c r="D1" s="56"/>
      <c r="E1" s="56"/>
      <c r="F1" s="56"/>
    </row>
    <row r="2" spans="1:8" ht="15.75" x14ac:dyDescent="0.25">
      <c r="B2" s="57" t="s">
        <v>1</v>
      </c>
      <c r="C2" s="57"/>
      <c r="D2" s="57"/>
      <c r="E2" s="57"/>
      <c r="F2" s="57"/>
    </row>
    <row r="3" spans="1:8" x14ac:dyDescent="0.2">
      <c r="B3" s="58" t="s">
        <v>2</v>
      </c>
      <c r="C3" s="58"/>
      <c r="D3" s="58"/>
      <c r="E3" s="58"/>
      <c r="F3" s="58"/>
    </row>
    <row r="4" spans="1:8" x14ac:dyDescent="0.2">
      <c r="B4" s="59" t="s">
        <v>3</v>
      </c>
      <c r="C4" s="59"/>
      <c r="D4" s="59"/>
      <c r="E4" s="59"/>
      <c r="F4" s="59"/>
    </row>
    <row r="6" spans="1:8" x14ac:dyDescent="0.2">
      <c r="A6" s="1" t="s">
        <v>4</v>
      </c>
      <c r="B6" s="1" t="s">
        <v>26</v>
      </c>
    </row>
    <row r="7" spans="1:8" x14ac:dyDescent="0.2">
      <c r="A7" s="1" t="s">
        <v>6</v>
      </c>
      <c r="B7" s="1" t="s">
        <v>23</v>
      </c>
    </row>
    <row r="8" spans="1:8" x14ac:dyDescent="0.2">
      <c r="A8" s="1" t="s">
        <v>7</v>
      </c>
      <c r="B8" s="15" t="s">
        <v>39</v>
      </c>
      <c r="C8" s="14"/>
    </row>
    <row r="9" spans="1:8" ht="13.5" thickBot="1" x14ac:dyDescent="0.25"/>
    <row r="10" spans="1:8" ht="20.100000000000001" customHeight="1" x14ac:dyDescent="0.2">
      <c r="A10" s="60" t="s">
        <v>8</v>
      </c>
      <c r="B10" s="52" t="s">
        <v>9</v>
      </c>
      <c r="C10" s="52" t="s">
        <v>10</v>
      </c>
      <c r="D10" s="52"/>
      <c r="E10" s="52" t="s">
        <v>38</v>
      </c>
      <c r="F10" s="53"/>
    </row>
    <row r="11" spans="1:8" ht="20.100000000000001" customHeight="1" x14ac:dyDescent="0.2">
      <c r="A11" s="61"/>
      <c r="B11" s="62"/>
      <c r="C11" s="34" t="s">
        <v>11</v>
      </c>
      <c r="D11" s="34" t="s">
        <v>12</v>
      </c>
      <c r="E11" s="34" t="s">
        <v>13</v>
      </c>
      <c r="F11" s="16" t="s">
        <v>14</v>
      </c>
    </row>
    <row r="12" spans="1:8" ht="20.100000000000001" customHeight="1" x14ac:dyDescent="0.2">
      <c r="A12" s="2"/>
      <c r="B12" s="3"/>
      <c r="C12" s="5"/>
      <c r="D12" s="5"/>
      <c r="E12" s="5"/>
      <c r="F12" s="7"/>
    </row>
    <row r="13" spans="1:8" ht="26.45" customHeight="1" x14ac:dyDescent="0.2">
      <c r="A13" s="30" t="s">
        <v>30</v>
      </c>
      <c r="B13" s="24"/>
      <c r="C13" s="26">
        <v>0</v>
      </c>
      <c r="D13" s="26">
        <v>0</v>
      </c>
      <c r="E13" s="26">
        <v>0</v>
      </c>
      <c r="F13" s="29">
        <v>0</v>
      </c>
      <c r="G13" s="19">
        <v>1000</v>
      </c>
      <c r="H13" s="22">
        <v>1000</v>
      </c>
    </row>
    <row r="14" spans="1:8" x14ac:dyDescent="0.2">
      <c r="A14" s="4"/>
      <c r="B14" s="3"/>
      <c r="C14" s="22"/>
      <c r="D14" s="22"/>
      <c r="E14" s="22"/>
      <c r="F14" s="23"/>
    </row>
    <row r="15" spans="1:8" ht="45" x14ac:dyDescent="0.2">
      <c r="A15" s="30" t="s">
        <v>31</v>
      </c>
      <c r="B15" s="24"/>
      <c r="C15" s="26">
        <f>SUM(C17:C20)</f>
        <v>0</v>
      </c>
      <c r="D15" s="26">
        <f>SUM(D16:D20)</f>
        <v>6067.1026600000005</v>
      </c>
      <c r="E15" s="26">
        <f>SUM(E16:E20)</f>
        <v>3535.7726299999999</v>
      </c>
      <c r="F15" s="29">
        <f>SUM(F16:F20)</f>
        <v>3535.7726299999999</v>
      </c>
    </row>
    <row r="16" spans="1:8" x14ac:dyDescent="0.2">
      <c r="A16" s="4"/>
      <c r="B16" s="38">
        <v>2100</v>
      </c>
      <c r="C16" s="22">
        <v>0</v>
      </c>
      <c r="D16" s="37">
        <v>304.70967000000002</v>
      </c>
      <c r="E16" s="37">
        <v>0.91322000000000003</v>
      </c>
      <c r="F16" s="47">
        <v>0.91322000000000003</v>
      </c>
    </row>
    <row r="17" spans="1:6" x14ac:dyDescent="0.2">
      <c r="A17" s="4"/>
      <c r="B17" s="36">
        <v>2200</v>
      </c>
      <c r="C17" s="22">
        <v>0</v>
      </c>
      <c r="D17" s="37">
        <v>3899.59</v>
      </c>
      <c r="E17" s="37">
        <v>3306.2656999999999</v>
      </c>
      <c r="F17" s="47">
        <v>3306.2656999999999</v>
      </c>
    </row>
    <row r="18" spans="1:6" x14ac:dyDescent="0.2">
      <c r="A18" s="4"/>
      <c r="B18" s="36">
        <v>2400</v>
      </c>
      <c r="C18" s="22">
        <v>0</v>
      </c>
      <c r="D18" s="22">
        <v>30.5</v>
      </c>
      <c r="E18" s="22">
        <v>0</v>
      </c>
      <c r="F18" s="23">
        <v>0</v>
      </c>
    </row>
    <row r="19" spans="1:6" x14ac:dyDescent="0.2">
      <c r="A19" s="4"/>
      <c r="B19" s="36">
        <v>2600</v>
      </c>
      <c r="C19" s="22">
        <v>0</v>
      </c>
      <c r="D19" s="37">
        <v>1816.6429900000001</v>
      </c>
      <c r="E19" s="37">
        <v>228.29371</v>
      </c>
      <c r="F19" s="47">
        <v>228.29371</v>
      </c>
    </row>
    <row r="20" spans="1:6" x14ac:dyDescent="0.2">
      <c r="A20" s="4"/>
      <c r="B20" s="36">
        <v>2900</v>
      </c>
      <c r="C20" s="22">
        <v>0</v>
      </c>
      <c r="D20" s="22">
        <v>15.66</v>
      </c>
      <c r="E20" s="37">
        <v>0.3</v>
      </c>
      <c r="F20" s="47">
        <v>0.3</v>
      </c>
    </row>
    <row r="21" spans="1:6" x14ac:dyDescent="0.2">
      <c r="A21" s="4"/>
      <c r="B21" s="36"/>
      <c r="C21" s="22"/>
      <c r="D21" s="22"/>
      <c r="E21" s="22"/>
      <c r="F21" s="23"/>
    </row>
    <row r="22" spans="1:6" ht="30" x14ac:dyDescent="0.2">
      <c r="A22" s="30" t="s">
        <v>32</v>
      </c>
      <c r="B22" s="24"/>
      <c r="C22" s="26">
        <f>SUM(C24:C30)</f>
        <v>0</v>
      </c>
      <c r="D22" s="26">
        <f>SUM(D23:D30)</f>
        <v>21553.92498</v>
      </c>
      <c r="E22" s="26">
        <f t="shared" ref="E22:F22" si="0">SUM(E23:E30)</f>
        <v>10368.64149</v>
      </c>
      <c r="F22" s="29">
        <f t="shared" si="0"/>
        <v>10349.65913</v>
      </c>
    </row>
    <row r="23" spans="1:6" x14ac:dyDescent="0.2">
      <c r="A23" s="4"/>
      <c r="B23" s="38">
        <v>3100</v>
      </c>
      <c r="C23" s="22">
        <v>0</v>
      </c>
      <c r="D23" s="37">
        <v>3422.5736000000002</v>
      </c>
      <c r="E23" s="37">
        <v>1864.0988500000001</v>
      </c>
      <c r="F23" s="47">
        <v>1850.88472</v>
      </c>
    </row>
    <row r="24" spans="1:6" x14ac:dyDescent="0.2">
      <c r="A24" s="4"/>
      <c r="B24" s="36">
        <v>3200</v>
      </c>
      <c r="C24" s="22">
        <v>0</v>
      </c>
      <c r="D24" s="37">
        <v>775.25768000000005</v>
      </c>
      <c r="E24" s="37">
        <v>177.20176000000001</v>
      </c>
      <c r="F24" s="47">
        <v>177.20176000000001</v>
      </c>
    </row>
    <row r="25" spans="1:6" x14ac:dyDescent="0.2">
      <c r="A25" s="4"/>
      <c r="B25" s="36">
        <v>3300</v>
      </c>
      <c r="C25" s="22">
        <v>0</v>
      </c>
      <c r="D25" s="37">
        <v>9548.6039999999994</v>
      </c>
      <c r="E25" s="37">
        <v>3894.6448700000001</v>
      </c>
      <c r="F25" s="47">
        <v>3894.6448700000001</v>
      </c>
    </row>
    <row r="26" spans="1:6" x14ac:dyDescent="0.2">
      <c r="A26" s="4"/>
      <c r="B26" s="36">
        <v>3400</v>
      </c>
      <c r="C26" s="22">
        <v>0</v>
      </c>
      <c r="D26" s="37">
        <v>156.977</v>
      </c>
      <c r="E26" s="37">
        <v>16.099799999999998</v>
      </c>
      <c r="F26" s="47">
        <v>16.099799999999998</v>
      </c>
    </row>
    <row r="27" spans="1:6" x14ac:dyDescent="0.2">
      <c r="A27" s="4"/>
      <c r="B27" s="36">
        <v>3500</v>
      </c>
      <c r="C27" s="22">
        <v>0</v>
      </c>
      <c r="D27" s="37">
        <v>5278.0649800000001</v>
      </c>
      <c r="E27" s="37">
        <v>3062.9102200000002</v>
      </c>
      <c r="F27" s="47">
        <v>3057.1419900000001</v>
      </c>
    </row>
    <row r="28" spans="1:6" x14ac:dyDescent="0.2">
      <c r="A28" s="4"/>
      <c r="B28" s="36">
        <v>3700</v>
      </c>
      <c r="C28" s="22">
        <v>0</v>
      </c>
      <c r="D28" s="37">
        <v>1560.87772</v>
      </c>
      <c r="E28" s="37">
        <v>782.12405999999999</v>
      </c>
      <c r="F28" s="47">
        <v>782.12405999999999</v>
      </c>
    </row>
    <row r="29" spans="1:6" x14ac:dyDescent="0.2">
      <c r="A29" s="4"/>
      <c r="B29" s="36">
        <v>3800</v>
      </c>
      <c r="C29" s="22">
        <v>0</v>
      </c>
      <c r="D29" s="22">
        <v>650</v>
      </c>
      <c r="E29" s="37">
        <v>571.56192999999996</v>
      </c>
      <c r="F29" s="47">
        <v>571.56192999999996</v>
      </c>
    </row>
    <row r="30" spans="1:6" x14ac:dyDescent="0.2">
      <c r="A30" s="4"/>
      <c r="B30" s="36">
        <v>3900</v>
      </c>
      <c r="C30" s="22">
        <v>0</v>
      </c>
      <c r="D30" s="22">
        <v>161.57</v>
      </c>
      <c r="E30" s="22">
        <v>0</v>
      </c>
      <c r="F30" s="23">
        <v>0</v>
      </c>
    </row>
    <row r="31" spans="1:6" x14ac:dyDescent="0.2">
      <c r="A31" s="4"/>
      <c r="B31" s="3"/>
      <c r="C31" s="22"/>
      <c r="D31" s="22"/>
      <c r="E31" s="22"/>
      <c r="F31" s="23"/>
    </row>
    <row r="32" spans="1:6" ht="45" x14ac:dyDescent="0.2">
      <c r="A32" s="30" t="s">
        <v>33</v>
      </c>
      <c r="B32" s="24"/>
      <c r="C32" s="26">
        <f>SUM(C33:C34)</f>
        <v>135541.74100000001</v>
      </c>
      <c r="D32" s="26">
        <f t="shared" ref="D32:F32" si="1">SUM(D33:D34)</f>
        <v>112300.70031</v>
      </c>
      <c r="E32" s="26">
        <f t="shared" si="1"/>
        <v>0</v>
      </c>
      <c r="F32" s="29">
        <f t="shared" si="1"/>
        <v>0</v>
      </c>
    </row>
    <row r="33" spans="1:6" x14ac:dyDescent="0.2">
      <c r="A33" s="4"/>
      <c r="B33" s="38">
        <v>4300</v>
      </c>
      <c r="C33" s="22">
        <v>134541.74100000001</v>
      </c>
      <c r="D33" s="37">
        <v>111300.70031</v>
      </c>
      <c r="E33" s="22">
        <v>0</v>
      </c>
      <c r="F33" s="23">
        <v>0</v>
      </c>
    </row>
    <row r="34" spans="1:6" x14ac:dyDescent="0.2">
      <c r="A34" s="4"/>
      <c r="B34" s="36">
        <v>4400</v>
      </c>
      <c r="C34" s="22">
        <v>1000</v>
      </c>
      <c r="D34" s="22">
        <v>1000</v>
      </c>
      <c r="E34" s="22">
        <v>0</v>
      </c>
      <c r="F34" s="23">
        <v>0</v>
      </c>
    </row>
    <row r="35" spans="1:6" x14ac:dyDescent="0.2">
      <c r="A35" s="4"/>
      <c r="B35" s="36"/>
      <c r="C35" s="22"/>
      <c r="D35" s="22"/>
      <c r="E35" s="22"/>
      <c r="F35" s="23"/>
    </row>
    <row r="36" spans="1:6" x14ac:dyDescent="0.2">
      <c r="A36" s="54" t="s">
        <v>15</v>
      </c>
      <c r="B36" s="55"/>
      <c r="C36" s="27">
        <f>+C32+C22+C15+C13</f>
        <v>135541.74100000001</v>
      </c>
      <c r="D36" s="27">
        <f>+D32+D22+D15+D13</f>
        <v>139921.72795</v>
      </c>
      <c r="E36" s="27">
        <f>+E32+E22+E15+E13</f>
        <v>13904.414119999999</v>
      </c>
      <c r="F36" s="28">
        <f>+F32+F22+F15+F13</f>
        <v>13885.431759999999</v>
      </c>
    </row>
    <row r="37" spans="1:6" x14ac:dyDescent="0.2">
      <c r="A37" s="4"/>
      <c r="B37" s="3"/>
      <c r="C37" s="22"/>
      <c r="D37" s="22"/>
      <c r="E37" s="22"/>
      <c r="F37" s="23"/>
    </row>
    <row r="38" spans="1:6" ht="45" x14ac:dyDescent="0.2">
      <c r="A38" s="30" t="s">
        <v>34</v>
      </c>
      <c r="B38" s="24"/>
      <c r="C38" s="26">
        <v>0</v>
      </c>
      <c r="D38" s="26">
        <v>0</v>
      </c>
      <c r="E38" s="26">
        <v>0</v>
      </c>
      <c r="F38" s="29">
        <v>0</v>
      </c>
    </row>
    <row r="39" spans="1:6" x14ac:dyDescent="0.2">
      <c r="A39" s="4"/>
      <c r="B39" s="3"/>
      <c r="C39" s="22"/>
      <c r="D39" s="22"/>
      <c r="E39" s="22"/>
      <c r="F39" s="23"/>
    </row>
    <row r="40" spans="1:6" ht="30" x14ac:dyDescent="0.2">
      <c r="A40" s="30" t="s">
        <v>35</v>
      </c>
      <c r="B40" s="24"/>
      <c r="C40" s="26">
        <v>0</v>
      </c>
      <c r="D40" s="26">
        <v>0</v>
      </c>
      <c r="E40" s="26">
        <v>0</v>
      </c>
      <c r="F40" s="29">
        <v>0</v>
      </c>
    </row>
    <row r="41" spans="1:6" x14ac:dyDescent="0.2">
      <c r="A41" s="4"/>
      <c r="B41" s="3"/>
      <c r="C41" s="22"/>
      <c r="D41" s="22"/>
      <c r="E41" s="22"/>
      <c r="F41" s="23"/>
    </row>
    <row r="42" spans="1:6" x14ac:dyDescent="0.2">
      <c r="A42" s="54" t="s">
        <v>16</v>
      </c>
      <c r="B42" s="55"/>
      <c r="C42" s="27">
        <f>(SUM(C38:C40))/1000</f>
        <v>0</v>
      </c>
      <c r="D42" s="27">
        <f>(SUM(D38:D40))/1000</f>
        <v>0</v>
      </c>
      <c r="E42" s="27">
        <f>(SUM(E38:E40))/1000</f>
        <v>0</v>
      </c>
      <c r="F42" s="28">
        <f>(SUM(F38:F40))/1000</f>
        <v>0</v>
      </c>
    </row>
    <row r="43" spans="1:6" x14ac:dyDescent="0.2">
      <c r="A43" s="4"/>
      <c r="B43" s="3"/>
      <c r="C43" s="22"/>
      <c r="D43" s="22"/>
      <c r="E43" s="22"/>
      <c r="F43" s="23"/>
    </row>
    <row r="44" spans="1:6" ht="15" x14ac:dyDescent="0.2">
      <c r="A44" s="32"/>
      <c r="B44" s="25" t="s">
        <v>17</v>
      </c>
      <c r="C44" s="41">
        <f>+C42+C36</f>
        <v>135541.74100000001</v>
      </c>
      <c r="D44" s="41">
        <f>+D42+D36</f>
        <v>139921.72795</v>
      </c>
      <c r="E44" s="41">
        <f>+E42+E36</f>
        <v>13904.414119999999</v>
      </c>
      <c r="F44" s="42">
        <f>+F42+F36</f>
        <v>13885.431759999999</v>
      </c>
    </row>
    <row r="45" spans="1:6" ht="13.5" thickBot="1" x14ac:dyDescent="0.25">
      <c r="A45" s="8"/>
      <c r="B45" s="9"/>
      <c r="C45" s="10"/>
      <c r="D45" s="10"/>
      <c r="E45" s="10"/>
      <c r="F45" s="11"/>
    </row>
  </sheetData>
  <mergeCells count="10">
    <mergeCell ref="E10:F10"/>
    <mergeCell ref="A36:B36"/>
    <mergeCell ref="A42:B42"/>
    <mergeCell ref="B1:F1"/>
    <mergeCell ref="B2:F2"/>
    <mergeCell ref="B3:F3"/>
    <mergeCell ref="B4:F4"/>
    <mergeCell ref="A10:A11"/>
    <mergeCell ref="B10:B11"/>
    <mergeCell ref="C10:D10"/>
  </mergeCells>
  <printOptions horizontalCentered="1" verticalCentered="1"/>
  <pageMargins left="0" right="0" top="0" bottom="0" header="0.51181102362204722" footer="0.51181102362204722"/>
  <pageSetup scale="70" orientation="landscape" useFirstPageNumber="1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"/>
  <sheetViews>
    <sheetView zoomScaleNormal="100" workbookViewId="0">
      <selection activeCell="B10" sqref="B10:B11"/>
    </sheetView>
  </sheetViews>
  <sheetFormatPr baseColWidth="10" defaultRowHeight="12.75" x14ac:dyDescent="0.2"/>
  <cols>
    <col min="1" max="1" width="13.85546875" customWidth="1"/>
    <col min="2" max="2" width="33.28515625" customWidth="1"/>
    <col min="3" max="6" width="20.7109375" customWidth="1"/>
  </cols>
  <sheetData>
    <row r="1" spans="1:8" ht="18" x14ac:dyDescent="0.25">
      <c r="B1" s="56" t="s">
        <v>0</v>
      </c>
      <c r="C1" s="56"/>
      <c r="D1" s="56"/>
      <c r="E1" s="56"/>
      <c r="F1" s="56"/>
    </row>
    <row r="2" spans="1:8" ht="15.75" x14ac:dyDescent="0.25">
      <c r="B2" s="57" t="s">
        <v>1</v>
      </c>
      <c r="C2" s="57"/>
      <c r="D2" s="57"/>
      <c r="E2" s="57"/>
      <c r="F2" s="57"/>
    </row>
    <row r="3" spans="1:8" x14ac:dyDescent="0.2">
      <c r="B3" s="58" t="s">
        <v>2</v>
      </c>
      <c r="C3" s="58"/>
      <c r="D3" s="58"/>
      <c r="E3" s="58"/>
      <c r="F3" s="58"/>
    </row>
    <row r="4" spans="1:8" x14ac:dyDescent="0.2">
      <c r="B4" s="59" t="s">
        <v>3</v>
      </c>
      <c r="C4" s="59"/>
      <c r="D4" s="59"/>
      <c r="E4" s="59"/>
      <c r="F4" s="59"/>
    </row>
    <row r="6" spans="1:8" x14ac:dyDescent="0.2">
      <c r="A6" s="1" t="s">
        <v>4</v>
      </c>
      <c r="B6" s="1" t="s">
        <v>26</v>
      </c>
    </row>
    <row r="7" spans="1:8" x14ac:dyDescent="0.2">
      <c r="A7" s="1" t="s">
        <v>6</v>
      </c>
      <c r="B7" s="15" t="s">
        <v>24</v>
      </c>
    </row>
    <row r="8" spans="1:8" x14ac:dyDescent="0.2">
      <c r="A8" s="1" t="s">
        <v>7</v>
      </c>
      <c r="B8" s="15" t="s">
        <v>39</v>
      </c>
      <c r="C8" s="14"/>
    </row>
    <row r="9" spans="1:8" ht="13.5" thickBot="1" x14ac:dyDescent="0.25"/>
    <row r="10" spans="1:8" ht="20.100000000000001" customHeight="1" x14ac:dyDescent="0.2">
      <c r="A10" s="60" t="s">
        <v>8</v>
      </c>
      <c r="B10" s="52" t="s">
        <v>9</v>
      </c>
      <c r="C10" s="52" t="s">
        <v>10</v>
      </c>
      <c r="D10" s="52"/>
      <c r="E10" s="52" t="s">
        <v>38</v>
      </c>
      <c r="F10" s="53"/>
    </row>
    <row r="11" spans="1:8" ht="20.100000000000001" customHeight="1" x14ac:dyDescent="0.2">
      <c r="A11" s="61"/>
      <c r="B11" s="62"/>
      <c r="C11" s="34" t="s">
        <v>11</v>
      </c>
      <c r="D11" s="34" t="s">
        <v>12</v>
      </c>
      <c r="E11" s="34" t="s">
        <v>13</v>
      </c>
      <c r="F11" s="16" t="s">
        <v>14</v>
      </c>
    </row>
    <row r="12" spans="1:8" ht="20.100000000000001" customHeight="1" x14ac:dyDescent="0.2">
      <c r="A12" s="2"/>
      <c r="B12" s="3"/>
      <c r="C12" s="5"/>
      <c r="D12" s="5"/>
      <c r="E12" s="5"/>
      <c r="F12" s="7"/>
    </row>
    <row r="13" spans="1:8" ht="28.15" customHeight="1" x14ac:dyDescent="0.2">
      <c r="A13" s="30" t="s">
        <v>30</v>
      </c>
      <c r="B13" s="24"/>
      <c r="C13" s="26">
        <v>0</v>
      </c>
      <c r="D13" s="26">
        <v>0</v>
      </c>
      <c r="E13" s="26">
        <v>0</v>
      </c>
      <c r="F13" s="29">
        <v>0</v>
      </c>
      <c r="G13" s="46">
        <v>1000</v>
      </c>
      <c r="H13" s="18">
        <v>1000</v>
      </c>
    </row>
    <row r="14" spans="1:8" x14ac:dyDescent="0.2">
      <c r="A14" s="4"/>
      <c r="B14" s="3"/>
      <c r="C14" s="22"/>
      <c r="D14" s="22"/>
      <c r="E14" s="22"/>
      <c r="F14" s="23"/>
    </row>
    <row r="15" spans="1:8" ht="45" x14ac:dyDescent="0.2">
      <c r="A15" s="30" t="s">
        <v>31</v>
      </c>
      <c r="B15" s="24"/>
      <c r="C15" s="26">
        <f>SUM(C16:C16)</f>
        <v>0</v>
      </c>
      <c r="D15" s="26">
        <f>SUM(D16:D18)</f>
        <v>4975.4212400000006</v>
      </c>
      <c r="E15" s="26">
        <f t="shared" ref="E15:F15" si="0">SUM(E16:E18)</f>
        <v>2626.2890000000002</v>
      </c>
      <c r="F15" s="29">
        <f t="shared" si="0"/>
        <v>2626.2890000000002</v>
      </c>
    </row>
    <row r="16" spans="1:8" x14ac:dyDescent="0.2">
      <c r="A16" s="4"/>
      <c r="B16" s="36">
        <v>2100</v>
      </c>
      <c r="C16" s="22">
        <v>0</v>
      </c>
      <c r="D16" s="22">
        <v>1039.3779999999999</v>
      </c>
      <c r="E16" s="22">
        <v>0</v>
      </c>
      <c r="F16" s="23">
        <v>0</v>
      </c>
    </row>
    <row r="17" spans="1:6" x14ac:dyDescent="0.2">
      <c r="A17" s="4"/>
      <c r="B17" s="36">
        <v>2200</v>
      </c>
      <c r="C17" s="22">
        <v>0</v>
      </c>
      <c r="D17" s="22">
        <v>3445.5552400000001</v>
      </c>
      <c r="E17" s="37">
        <v>2185.9830000000002</v>
      </c>
      <c r="F17" s="47">
        <v>2185.9830000000002</v>
      </c>
    </row>
    <row r="18" spans="1:6" x14ac:dyDescent="0.2">
      <c r="A18" s="4"/>
      <c r="B18" s="36">
        <v>2600</v>
      </c>
      <c r="C18" s="22">
        <v>0</v>
      </c>
      <c r="D18" s="22">
        <v>490.488</v>
      </c>
      <c r="E18" s="37">
        <v>440.30599999999998</v>
      </c>
      <c r="F18" s="47">
        <v>440.30599999999998</v>
      </c>
    </row>
    <row r="19" spans="1:6" x14ac:dyDescent="0.2">
      <c r="A19" s="4"/>
      <c r="B19" s="36"/>
      <c r="C19" s="22"/>
      <c r="D19" s="22"/>
      <c r="E19" s="22"/>
      <c r="F19" s="23"/>
    </row>
    <row r="20" spans="1:6" ht="30" x14ac:dyDescent="0.2">
      <c r="A20" s="30" t="s">
        <v>32</v>
      </c>
      <c r="B20" s="24"/>
      <c r="C20" s="26">
        <f>SUM(C21:C25)</f>
        <v>0</v>
      </c>
      <c r="D20" s="26">
        <f>SUM(D21:D25)</f>
        <v>23538.331000000002</v>
      </c>
      <c r="E20" s="26">
        <f>SUM(E21:E25)</f>
        <v>3910.4362599999999</v>
      </c>
      <c r="F20" s="29">
        <f>SUM(F21:F25)</f>
        <v>3889.03226</v>
      </c>
    </row>
    <row r="21" spans="1:6" x14ac:dyDescent="0.2">
      <c r="A21" s="4"/>
      <c r="B21" s="36">
        <v>3100</v>
      </c>
      <c r="C21" s="22">
        <v>0</v>
      </c>
      <c r="D21" s="22">
        <v>4007.6729999999998</v>
      </c>
      <c r="E21" s="22">
        <v>90.231999999999999</v>
      </c>
      <c r="F21" s="23">
        <v>68.828000000000003</v>
      </c>
    </row>
    <row r="22" spans="1:6" x14ac:dyDescent="0.2">
      <c r="A22" s="4"/>
      <c r="B22" s="36">
        <v>3200</v>
      </c>
      <c r="C22" s="22">
        <v>0</v>
      </c>
      <c r="D22" s="22">
        <v>2738.1790000000001</v>
      </c>
      <c r="E22" s="37">
        <v>257.39100000000002</v>
      </c>
      <c r="F22" s="47">
        <v>257.39100000000002</v>
      </c>
    </row>
    <row r="23" spans="1:6" x14ac:dyDescent="0.2">
      <c r="A23" s="4"/>
      <c r="B23" s="36">
        <v>3300</v>
      </c>
      <c r="C23" s="22">
        <v>0</v>
      </c>
      <c r="D23" s="37">
        <v>6333.2259999999997</v>
      </c>
      <c r="E23" s="37">
        <v>2593.8319999999999</v>
      </c>
      <c r="F23" s="47">
        <v>2593.8319999999999</v>
      </c>
    </row>
    <row r="24" spans="1:6" x14ac:dyDescent="0.2">
      <c r="A24" s="4"/>
      <c r="B24" s="36">
        <v>3400</v>
      </c>
      <c r="C24" s="22">
        <v>0</v>
      </c>
      <c r="D24" s="37">
        <v>4500</v>
      </c>
      <c r="E24" s="37">
        <v>835.05196999999998</v>
      </c>
      <c r="F24" s="47">
        <v>835.05196999999998</v>
      </c>
    </row>
    <row r="25" spans="1:6" x14ac:dyDescent="0.2">
      <c r="A25" s="4"/>
      <c r="B25" s="36">
        <v>3500</v>
      </c>
      <c r="C25" s="22">
        <v>0</v>
      </c>
      <c r="D25" s="37">
        <v>5959.2529999999997</v>
      </c>
      <c r="E25" s="37">
        <v>133.92929000000001</v>
      </c>
      <c r="F25" s="47">
        <v>133.92929000000001</v>
      </c>
    </row>
    <row r="26" spans="1:6" x14ac:dyDescent="0.2">
      <c r="A26" s="4"/>
      <c r="B26" s="3"/>
      <c r="C26" s="22"/>
      <c r="D26" s="22"/>
      <c r="E26" s="22"/>
      <c r="F26" s="23"/>
    </row>
    <row r="27" spans="1:6" ht="45" x14ac:dyDescent="0.2">
      <c r="A27" s="30" t="s">
        <v>33</v>
      </c>
      <c r="B27" s="24"/>
      <c r="C27" s="26">
        <f>SUM(C28:C29)</f>
        <v>94580.423999999999</v>
      </c>
      <c r="D27" s="26">
        <f t="shared" ref="D27:E27" si="1">SUM(D28:D29)</f>
        <v>66437.535000000003</v>
      </c>
      <c r="E27" s="26">
        <f t="shared" si="1"/>
        <v>17872.677650000001</v>
      </c>
      <c r="F27" s="29">
        <f>SUM(F28:F29)</f>
        <v>17841.177650000001</v>
      </c>
    </row>
    <row r="28" spans="1:6" x14ac:dyDescent="0.2">
      <c r="A28" s="4"/>
      <c r="B28" s="36">
        <v>4300</v>
      </c>
      <c r="C28" s="22">
        <v>88371.09</v>
      </c>
      <c r="D28" s="37">
        <v>60228.201000000001</v>
      </c>
      <c r="E28" s="37">
        <v>14335.558000000001</v>
      </c>
      <c r="F28" s="47">
        <v>14335.558000000001</v>
      </c>
    </row>
    <row r="29" spans="1:6" x14ac:dyDescent="0.2">
      <c r="A29" s="4"/>
      <c r="B29" s="36">
        <v>4400</v>
      </c>
      <c r="C29" s="22">
        <v>6209.3339999999998</v>
      </c>
      <c r="D29" s="22">
        <v>6209.3339999999998</v>
      </c>
      <c r="E29" s="37">
        <v>3537.1196500000001</v>
      </c>
      <c r="F29" s="47">
        <v>3505.6196500000001</v>
      </c>
    </row>
    <row r="30" spans="1:6" x14ac:dyDescent="0.2">
      <c r="A30" s="4"/>
      <c r="B30" s="36"/>
      <c r="C30" s="22"/>
      <c r="D30" s="22"/>
      <c r="E30" s="22"/>
      <c r="F30" s="23"/>
    </row>
    <row r="31" spans="1:6" x14ac:dyDescent="0.2">
      <c r="A31" s="54" t="s">
        <v>15</v>
      </c>
      <c r="B31" s="55"/>
      <c r="C31" s="27">
        <f>+C27+C20+C15+C13</f>
        <v>94580.423999999999</v>
      </c>
      <c r="D31" s="27">
        <f>+D27+D20+D15+D13</f>
        <v>94951.287240000005</v>
      </c>
      <c r="E31" s="27">
        <f>+E27+E20+E15+E13</f>
        <v>24409.402910000001</v>
      </c>
      <c r="F31" s="28">
        <f>+F27+F20+F15+F13</f>
        <v>24356.498910000002</v>
      </c>
    </row>
    <row r="32" spans="1:6" x14ac:dyDescent="0.2">
      <c r="A32" s="4"/>
      <c r="B32" s="3"/>
      <c r="C32" s="22"/>
      <c r="D32" s="22"/>
      <c r="E32" s="22"/>
      <c r="F32" s="23"/>
    </row>
    <row r="33" spans="1:6" ht="45" x14ac:dyDescent="0.2">
      <c r="A33" s="30" t="s">
        <v>34</v>
      </c>
      <c r="B33" s="24"/>
      <c r="C33" s="26">
        <v>0</v>
      </c>
      <c r="D33" s="26">
        <v>0</v>
      </c>
      <c r="E33" s="26">
        <v>0</v>
      </c>
      <c r="F33" s="29">
        <v>0</v>
      </c>
    </row>
    <row r="34" spans="1:6" x14ac:dyDescent="0.2">
      <c r="A34" s="4"/>
      <c r="B34" s="3"/>
      <c r="C34" s="22"/>
      <c r="D34" s="22"/>
      <c r="E34" s="22"/>
      <c r="F34" s="23"/>
    </row>
    <row r="35" spans="1:6" ht="30" x14ac:dyDescent="0.2">
      <c r="A35" s="30" t="s">
        <v>35</v>
      </c>
      <c r="B35" s="24"/>
      <c r="C35" s="26">
        <v>0</v>
      </c>
      <c r="D35" s="26">
        <v>0</v>
      </c>
      <c r="E35" s="26">
        <v>0</v>
      </c>
      <c r="F35" s="29">
        <v>0</v>
      </c>
    </row>
    <row r="36" spans="1:6" x14ac:dyDescent="0.2">
      <c r="A36" s="4"/>
      <c r="B36" s="3"/>
      <c r="C36" s="22"/>
      <c r="D36" s="22"/>
      <c r="E36" s="22"/>
      <c r="F36" s="23"/>
    </row>
    <row r="37" spans="1:6" x14ac:dyDescent="0.2">
      <c r="A37" s="54" t="s">
        <v>16</v>
      </c>
      <c r="B37" s="55"/>
      <c r="C37" s="27">
        <f>(SUM(C33:C35))/1000</f>
        <v>0</v>
      </c>
      <c r="D37" s="27">
        <f>(SUM(D33:D35))/1000</f>
        <v>0</v>
      </c>
      <c r="E37" s="27">
        <f>(SUM(E33:E35))/1000</f>
        <v>0</v>
      </c>
      <c r="F37" s="28">
        <f>(SUM(F33:F35))/1000</f>
        <v>0</v>
      </c>
    </row>
    <row r="38" spans="1:6" x14ac:dyDescent="0.2">
      <c r="A38" s="4"/>
      <c r="B38" s="3"/>
      <c r="C38" s="22"/>
      <c r="D38" s="22"/>
      <c r="E38" s="22"/>
      <c r="F38" s="23"/>
    </row>
    <row r="39" spans="1:6" ht="15" x14ac:dyDescent="0.2">
      <c r="A39" s="32"/>
      <c r="B39" s="25" t="s">
        <v>17</v>
      </c>
      <c r="C39" s="26">
        <f>+C37+C31</f>
        <v>94580.423999999999</v>
      </c>
      <c r="D39" s="26">
        <f>+D37+D31</f>
        <v>94951.287240000005</v>
      </c>
      <c r="E39" s="26">
        <f t="shared" ref="E39:F39" si="2">+E37+E31</f>
        <v>24409.402910000001</v>
      </c>
      <c r="F39" s="29">
        <f t="shared" si="2"/>
        <v>24356.498910000002</v>
      </c>
    </row>
    <row r="40" spans="1:6" ht="13.5" thickBot="1" x14ac:dyDescent="0.25">
      <c r="A40" s="8"/>
      <c r="B40" s="9"/>
      <c r="C40" s="10"/>
      <c r="D40" s="10"/>
      <c r="E40" s="10"/>
      <c r="F40" s="11"/>
    </row>
  </sheetData>
  <mergeCells count="10">
    <mergeCell ref="E10:F10"/>
    <mergeCell ref="A31:B31"/>
    <mergeCell ref="A37:B37"/>
    <mergeCell ref="B1:F1"/>
    <mergeCell ref="B2:F2"/>
    <mergeCell ref="B3:F3"/>
    <mergeCell ref="B4:F4"/>
    <mergeCell ref="A10:A11"/>
    <mergeCell ref="B10:B11"/>
    <mergeCell ref="C10:D10"/>
  </mergeCells>
  <printOptions horizontalCentered="1" verticalCentered="1"/>
  <pageMargins left="0" right="0" top="0" bottom="0" header="0.51181102362204722" footer="0.51181102362204722"/>
  <pageSetup scale="75" orientation="landscape" useFirstPageNumber="1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"/>
  <sheetViews>
    <sheetView zoomScaleNormal="100" workbookViewId="0">
      <selection activeCell="B10" sqref="B10:B11"/>
    </sheetView>
  </sheetViews>
  <sheetFormatPr baseColWidth="10" defaultRowHeight="12.75" x14ac:dyDescent="0.2"/>
  <cols>
    <col min="1" max="1" width="13.85546875" customWidth="1"/>
    <col min="2" max="2" width="33.28515625" customWidth="1"/>
    <col min="3" max="6" width="20.7109375" customWidth="1"/>
  </cols>
  <sheetData>
    <row r="1" spans="1:7" ht="18" x14ac:dyDescent="0.25">
      <c r="B1" s="56" t="s">
        <v>0</v>
      </c>
      <c r="C1" s="56"/>
      <c r="D1" s="56"/>
      <c r="E1" s="56"/>
      <c r="F1" s="56"/>
    </row>
    <row r="2" spans="1:7" ht="15.75" x14ac:dyDescent="0.25">
      <c r="B2" s="57" t="s">
        <v>1</v>
      </c>
      <c r="C2" s="57"/>
      <c r="D2" s="57"/>
      <c r="E2" s="57"/>
      <c r="F2" s="57"/>
    </row>
    <row r="3" spans="1:7" x14ac:dyDescent="0.2">
      <c r="B3" s="58" t="s">
        <v>2</v>
      </c>
      <c r="C3" s="58"/>
      <c r="D3" s="58"/>
      <c r="E3" s="58"/>
      <c r="F3" s="58"/>
    </row>
    <row r="4" spans="1:7" x14ac:dyDescent="0.2">
      <c r="B4" s="59" t="s">
        <v>3</v>
      </c>
      <c r="C4" s="59"/>
      <c r="D4" s="59"/>
      <c r="E4" s="59"/>
      <c r="F4" s="59"/>
    </row>
    <row r="6" spans="1:7" x14ac:dyDescent="0.2">
      <c r="A6" s="1" t="s">
        <v>4</v>
      </c>
      <c r="B6" s="1" t="s">
        <v>5</v>
      </c>
    </row>
    <row r="7" spans="1:7" x14ac:dyDescent="0.2">
      <c r="A7" s="1" t="s">
        <v>6</v>
      </c>
      <c r="B7" s="1" t="s">
        <v>37</v>
      </c>
    </row>
    <row r="8" spans="1:7" x14ac:dyDescent="0.2">
      <c r="A8" s="1" t="s">
        <v>7</v>
      </c>
      <c r="B8" s="15" t="s">
        <v>39</v>
      </c>
      <c r="C8" s="14"/>
    </row>
    <row r="9" spans="1:7" ht="13.5" thickBot="1" x14ac:dyDescent="0.25"/>
    <row r="10" spans="1:7" ht="20.100000000000001" customHeight="1" x14ac:dyDescent="0.2">
      <c r="A10" s="60" t="s">
        <v>8</v>
      </c>
      <c r="B10" s="52" t="s">
        <v>9</v>
      </c>
      <c r="C10" s="52" t="s">
        <v>10</v>
      </c>
      <c r="D10" s="52"/>
      <c r="E10" s="52" t="s">
        <v>38</v>
      </c>
      <c r="F10" s="53"/>
    </row>
    <row r="11" spans="1:7" ht="20.100000000000001" customHeight="1" x14ac:dyDescent="0.2">
      <c r="A11" s="61"/>
      <c r="B11" s="62"/>
      <c r="C11" s="34" t="s">
        <v>11</v>
      </c>
      <c r="D11" s="34" t="s">
        <v>12</v>
      </c>
      <c r="E11" s="34" t="s">
        <v>13</v>
      </c>
      <c r="F11" s="16" t="s">
        <v>14</v>
      </c>
    </row>
    <row r="12" spans="1:7" ht="20.100000000000001" customHeight="1" x14ac:dyDescent="0.2">
      <c r="A12" s="2"/>
      <c r="B12" s="3"/>
      <c r="C12" s="5"/>
      <c r="D12" s="5"/>
      <c r="E12" s="5"/>
      <c r="F12" s="7"/>
    </row>
    <row r="13" spans="1:7" ht="25.15" customHeight="1" x14ac:dyDescent="0.2">
      <c r="A13" s="30" t="s">
        <v>30</v>
      </c>
      <c r="B13" s="24"/>
      <c r="C13" s="26">
        <f>SUM(C14:C14)</f>
        <v>557560.64</v>
      </c>
      <c r="D13" s="26">
        <f>SUM(D14:D14)</f>
        <v>557560.64</v>
      </c>
      <c r="E13" s="26">
        <f>SUM(E14:E14)</f>
        <v>230262.40643999999</v>
      </c>
      <c r="F13" s="29">
        <f>SUM(F14:F14)</f>
        <v>230262.40643999999</v>
      </c>
      <c r="G13" s="35">
        <v>1000</v>
      </c>
    </row>
    <row r="14" spans="1:7" x14ac:dyDescent="0.2">
      <c r="A14" s="20"/>
      <c r="B14" s="36">
        <v>1200</v>
      </c>
      <c r="C14" s="5">
        <v>557560.64</v>
      </c>
      <c r="D14" s="5">
        <v>557560.64</v>
      </c>
      <c r="E14" s="45">
        <v>230262.40643999999</v>
      </c>
      <c r="F14" s="51">
        <v>230262.40643999999</v>
      </c>
    </row>
    <row r="15" spans="1:7" x14ac:dyDescent="0.2">
      <c r="A15" s="4"/>
      <c r="B15" s="3"/>
      <c r="C15" s="22"/>
      <c r="D15" s="22"/>
      <c r="E15" s="22"/>
      <c r="F15" s="23"/>
    </row>
    <row r="16" spans="1:7" ht="45" x14ac:dyDescent="0.2">
      <c r="A16" s="30" t="s">
        <v>31</v>
      </c>
      <c r="B16" s="24"/>
      <c r="C16" s="26">
        <f>SUM(C17:C17)</f>
        <v>0</v>
      </c>
      <c r="D16" s="26">
        <f>SUM(D17:D17)</f>
        <v>0</v>
      </c>
      <c r="E16" s="26">
        <f>SUM(E17:E17)</f>
        <v>0</v>
      </c>
      <c r="F16" s="29">
        <f>SUM(F17:F17)</f>
        <v>0</v>
      </c>
    </row>
    <row r="17" spans="1:6" x14ac:dyDescent="0.2">
      <c r="A17" s="4"/>
      <c r="B17" s="36"/>
      <c r="C17" s="22"/>
      <c r="D17" s="22"/>
      <c r="E17" s="22"/>
      <c r="F17" s="7"/>
    </row>
    <row r="18" spans="1:6" ht="30" x14ac:dyDescent="0.2">
      <c r="A18" s="30" t="s">
        <v>32</v>
      </c>
      <c r="B18" s="24"/>
      <c r="C18" s="26">
        <f>SUM(C19:C19)</f>
        <v>0</v>
      </c>
      <c r="D18" s="26">
        <f>SUM(D19:D20)</f>
        <v>170000</v>
      </c>
      <c r="E18" s="26">
        <f t="shared" ref="E18:F18" si="0">SUM(E19:E20)</f>
        <v>460</v>
      </c>
      <c r="F18" s="29">
        <f t="shared" si="0"/>
        <v>460</v>
      </c>
    </row>
    <row r="19" spans="1:6" x14ac:dyDescent="0.2">
      <c r="A19" s="4"/>
      <c r="B19" s="36">
        <v>3200</v>
      </c>
      <c r="C19" s="5">
        <v>0</v>
      </c>
      <c r="D19" s="5">
        <v>150</v>
      </c>
      <c r="E19" s="5">
        <v>0</v>
      </c>
      <c r="F19" s="7">
        <v>0</v>
      </c>
    </row>
    <row r="20" spans="1:6" x14ac:dyDescent="0.2">
      <c r="A20" s="4"/>
      <c r="B20" s="36">
        <v>3300</v>
      </c>
      <c r="C20" s="5">
        <v>0</v>
      </c>
      <c r="D20" s="39">
        <v>169850</v>
      </c>
      <c r="E20" s="39">
        <v>460</v>
      </c>
      <c r="F20" s="40">
        <v>460</v>
      </c>
    </row>
    <row r="21" spans="1:6" x14ac:dyDescent="0.2">
      <c r="A21" s="4"/>
      <c r="B21" s="36"/>
      <c r="C21" s="5"/>
      <c r="D21" s="5"/>
      <c r="E21" s="5"/>
      <c r="F21" s="7"/>
    </row>
    <row r="22" spans="1:6" ht="45" x14ac:dyDescent="0.2">
      <c r="A22" s="30" t="s">
        <v>33</v>
      </c>
      <c r="B22" s="24"/>
      <c r="C22" s="26">
        <f>SUM(C23:C24)</f>
        <v>5465629.6229999997</v>
      </c>
      <c r="D22" s="26">
        <f>SUM(D23:D24)</f>
        <v>5295629.62</v>
      </c>
      <c r="E22" s="26">
        <f>SUM(E23:E24)</f>
        <v>3294842.98</v>
      </c>
      <c r="F22" s="29">
        <f>SUM(F23:F24)</f>
        <v>3294842.98</v>
      </c>
    </row>
    <row r="23" spans="1:6" x14ac:dyDescent="0.2">
      <c r="A23" s="4"/>
      <c r="B23" s="36">
        <v>4300</v>
      </c>
      <c r="C23" s="5">
        <v>5465629.6229999997</v>
      </c>
      <c r="D23" s="5">
        <v>5295629.62</v>
      </c>
      <c r="E23" s="5">
        <v>3294842.98</v>
      </c>
      <c r="F23" s="7">
        <v>3294842.98</v>
      </c>
    </row>
    <row r="24" spans="1:6" x14ac:dyDescent="0.2">
      <c r="A24" s="4"/>
      <c r="B24" s="36"/>
      <c r="C24" s="5"/>
      <c r="D24" s="5"/>
      <c r="E24" s="5"/>
      <c r="F24" s="7"/>
    </row>
    <row r="25" spans="1:6" x14ac:dyDescent="0.2">
      <c r="A25" s="4"/>
      <c r="B25" s="36"/>
      <c r="C25" s="22"/>
      <c r="D25" s="5"/>
      <c r="E25" s="5"/>
      <c r="F25" s="7"/>
    </row>
    <row r="26" spans="1:6" x14ac:dyDescent="0.2">
      <c r="A26" s="54" t="s">
        <v>15</v>
      </c>
      <c r="B26" s="55"/>
      <c r="C26" s="27">
        <f>+C22+C18+C16+C13</f>
        <v>6023190.2629999993</v>
      </c>
      <c r="D26" s="27">
        <f>+D22+D18+D16+D13</f>
        <v>6023190.2599999998</v>
      </c>
      <c r="E26" s="27">
        <f>+E22+E18+E16+E13</f>
        <v>3525565.38644</v>
      </c>
      <c r="F26" s="28">
        <f>+F22+F18+F16+F13</f>
        <v>3525565.38644</v>
      </c>
    </row>
    <row r="27" spans="1:6" x14ac:dyDescent="0.2">
      <c r="A27" s="4"/>
      <c r="B27" s="3"/>
      <c r="C27" s="22"/>
      <c r="D27" s="22"/>
      <c r="E27" s="22"/>
      <c r="F27" s="23"/>
    </row>
    <row r="28" spans="1:6" ht="45" x14ac:dyDescent="0.2">
      <c r="A28" s="30" t="s">
        <v>34</v>
      </c>
      <c r="B28" s="24"/>
      <c r="C28" s="26">
        <v>0</v>
      </c>
      <c r="D28" s="26">
        <v>0</v>
      </c>
      <c r="E28" s="26">
        <v>0</v>
      </c>
      <c r="F28" s="29">
        <v>0</v>
      </c>
    </row>
    <row r="29" spans="1:6" x14ac:dyDescent="0.2">
      <c r="A29" s="4"/>
      <c r="B29" s="3"/>
      <c r="C29" s="22"/>
      <c r="D29" s="22"/>
      <c r="E29" s="22"/>
      <c r="F29" s="23"/>
    </row>
    <row r="30" spans="1:6" ht="30" x14ac:dyDescent="0.2">
      <c r="A30" s="30" t="s">
        <v>35</v>
      </c>
      <c r="B30" s="24"/>
      <c r="C30" s="26">
        <v>0</v>
      </c>
      <c r="D30" s="26">
        <v>0</v>
      </c>
      <c r="E30" s="26">
        <v>0</v>
      </c>
      <c r="F30" s="29">
        <v>0</v>
      </c>
    </row>
    <row r="31" spans="1:6" x14ac:dyDescent="0.2">
      <c r="A31" s="4"/>
      <c r="B31" s="3"/>
      <c r="C31" s="22"/>
      <c r="D31" s="22"/>
      <c r="E31" s="22"/>
      <c r="F31" s="23"/>
    </row>
    <row r="32" spans="1:6" x14ac:dyDescent="0.2">
      <c r="A32" s="54" t="s">
        <v>16</v>
      </c>
      <c r="B32" s="55"/>
      <c r="C32" s="27">
        <f>(SUM(C28:C30))/1000</f>
        <v>0</v>
      </c>
      <c r="D32" s="27">
        <f>(SUM(D28:D30))/1000</f>
        <v>0</v>
      </c>
      <c r="E32" s="27">
        <f>(SUM(E28:E30))/1000</f>
        <v>0</v>
      </c>
      <c r="F32" s="28">
        <f>(SUM(F28:F30))/1000</f>
        <v>0</v>
      </c>
    </row>
    <row r="33" spans="1:6" x14ac:dyDescent="0.2">
      <c r="A33" s="4"/>
      <c r="B33" s="3"/>
      <c r="C33" s="22"/>
      <c r="D33" s="22"/>
      <c r="E33" s="22"/>
      <c r="F33" s="23"/>
    </row>
    <row r="34" spans="1:6" ht="15" x14ac:dyDescent="0.2">
      <c r="A34" s="32"/>
      <c r="B34" s="25" t="s">
        <v>17</v>
      </c>
      <c r="C34" s="26">
        <f>+C32+C26</f>
        <v>6023190.2629999993</v>
      </c>
      <c r="D34" s="26">
        <f>+D32+D26</f>
        <v>6023190.2599999998</v>
      </c>
      <c r="E34" s="26">
        <f>+E32+E26</f>
        <v>3525565.38644</v>
      </c>
      <c r="F34" s="29">
        <f>+F32+F26</f>
        <v>3525565.38644</v>
      </c>
    </row>
    <row r="35" spans="1:6" ht="13.5" thickBot="1" x14ac:dyDescent="0.25">
      <c r="A35" s="8"/>
      <c r="B35" s="9"/>
      <c r="C35" s="10"/>
      <c r="D35" s="10"/>
      <c r="E35" s="10"/>
      <c r="F35" s="11"/>
    </row>
  </sheetData>
  <mergeCells count="10">
    <mergeCell ref="A26:B26"/>
    <mergeCell ref="A32:B32"/>
    <mergeCell ref="C10:D10"/>
    <mergeCell ref="E10:F10"/>
    <mergeCell ref="B1:F1"/>
    <mergeCell ref="B2:F2"/>
    <mergeCell ref="B3:F3"/>
    <mergeCell ref="B4:F4"/>
    <mergeCell ref="A10:A11"/>
    <mergeCell ref="B10:B11"/>
  </mergeCells>
  <printOptions horizontalCentered="1" verticalCentered="1"/>
  <pageMargins left="0" right="0" top="0" bottom="0" header="0.51181102362204722" footer="0.51181102362204722"/>
  <pageSetup scale="75" orientation="landscape" useFirstPageNumber="1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"/>
  <sheetViews>
    <sheetView zoomScaleNormal="100" workbookViewId="0">
      <selection activeCell="B10" sqref="B10:B11"/>
    </sheetView>
  </sheetViews>
  <sheetFormatPr baseColWidth="10" defaultRowHeight="12.75" x14ac:dyDescent="0.2"/>
  <cols>
    <col min="1" max="1" width="13.85546875" customWidth="1"/>
    <col min="2" max="2" width="33.28515625" customWidth="1"/>
    <col min="3" max="6" width="20.7109375" customWidth="1"/>
  </cols>
  <sheetData>
    <row r="1" spans="1:8" ht="18" x14ac:dyDescent="0.25">
      <c r="B1" s="56" t="s">
        <v>0</v>
      </c>
      <c r="C1" s="56"/>
      <c r="D1" s="56"/>
      <c r="E1" s="56"/>
      <c r="F1" s="56"/>
    </row>
    <row r="2" spans="1:8" ht="15.75" x14ac:dyDescent="0.25">
      <c r="B2" s="57" t="s">
        <v>1</v>
      </c>
      <c r="C2" s="57"/>
      <c r="D2" s="57"/>
      <c r="E2" s="57"/>
      <c r="F2" s="57"/>
    </row>
    <row r="3" spans="1:8" x14ac:dyDescent="0.2">
      <c r="B3" s="58" t="s">
        <v>2</v>
      </c>
      <c r="C3" s="58"/>
      <c r="D3" s="58"/>
      <c r="E3" s="58"/>
      <c r="F3" s="58"/>
    </row>
    <row r="4" spans="1:8" x14ac:dyDescent="0.2">
      <c r="B4" s="59" t="s">
        <v>3</v>
      </c>
      <c r="C4" s="59"/>
      <c r="D4" s="59"/>
      <c r="E4" s="59"/>
      <c r="F4" s="59"/>
    </row>
    <row r="6" spans="1:8" x14ac:dyDescent="0.2">
      <c r="A6" s="1" t="s">
        <v>4</v>
      </c>
      <c r="B6" s="1" t="s">
        <v>26</v>
      </c>
    </row>
    <row r="7" spans="1:8" x14ac:dyDescent="0.2">
      <c r="A7" s="1" t="s">
        <v>6</v>
      </c>
      <c r="B7" s="1" t="s">
        <v>25</v>
      </c>
    </row>
    <row r="8" spans="1:8" x14ac:dyDescent="0.2">
      <c r="A8" s="1" t="s">
        <v>7</v>
      </c>
      <c r="B8" s="15" t="s">
        <v>39</v>
      </c>
      <c r="C8" s="14"/>
    </row>
    <row r="9" spans="1:8" ht="13.5" thickBot="1" x14ac:dyDescent="0.25"/>
    <row r="10" spans="1:8" ht="20.100000000000001" customHeight="1" x14ac:dyDescent="0.2">
      <c r="A10" s="60" t="s">
        <v>8</v>
      </c>
      <c r="B10" s="52" t="s">
        <v>9</v>
      </c>
      <c r="C10" s="52" t="s">
        <v>10</v>
      </c>
      <c r="D10" s="52"/>
      <c r="E10" s="52" t="s">
        <v>38</v>
      </c>
      <c r="F10" s="53"/>
    </row>
    <row r="11" spans="1:8" ht="20.100000000000001" customHeight="1" x14ac:dyDescent="0.2">
      <c r="A11" s="61"/>
      <c r="B11" s="62"/>
      <c r="C11" s="34" t="s">
        <v>11</v>
      </c>
      <c r="D11" s="34" t="s">
        <v>12</v>
      </c>
      <c r="E11" s="34" t="s">
        <v>13</v>
      </c>
      <c r="F11" s="16" t="s">
        <v>14</v>
      </c>
    </row>
    <row r="12" spans="1:8" ht="20.100000000000001" customHeight="1" x14ac:dyDescent="0.2">
      <c r="A12" s="2"/>
      <c r="B12" s="3"/>
      <c r="C12" s="5"/>
      <c r="D12" s="5"/>
      <c r="E12" s="5"/>
      <c r="F12" s="7"/>
      <c r="H12" s="22">
        <v>1000</v>
      </c>
    </row>
    <row r="13" spans="1:8" ht="24" customHeight="1" x14ac:dyDescent="0.2">
      <c r="A13" s="30" t="s">
        <v>30</v>
      </c>
      <c r="B13" s="24"/>
      <c r="C13" s="26">
        <f>SUM(C14:C19)</f>
        <v>116958.12100000001</v>
      </c>
      <c r="D13" s="26">
        <f>SUM(D14:D19)</f>
        <v>116958.12100000001</v>
      </c>
      <c r="E13" s="26">
        <f>SUM(E14:E19)</f>
        <v>53698.271859999993</v>
      </c>
      <c r="F13" s="29">
        <f>SUM(F14:F19)</f>
        <v>52303.438779999997</v>
      </c>
      <c r="G13" s="19">
        <v>1000</v>
      </c>
    </row>
    <row r="14" spans="1:8" x14ac:dyDescent="0.2">
      <c r="A14" s="20"/>
      <c r="B14" s="36">
        <v>1100</v>
      </c>
      <c r="C14" s="22">
        <v>29021.398000000001</v>
      </c>
      <c r="D14" s="22">
        <v>29021.398000000001</v>
      </c>
      <c r="E14" s="37">
        <v>13824.920819999999</v>
      </c>
      <c r="F14" s="47">
        <v>12818.745349999999</v>
      </c>
    </row>
    <row r="15" spans="1:8" x14ac:dyDescent="0.2">
      <c r="A15" s="20"/>
      <c r="B15" s="36">
        <v>1200</v>
      </c>
      <c r="C15" s="22">
        <v>26012.986000000001</v>
      </c>
      <c r="D15" s="37">
        <v>26553.207999999999</v>
      </c>
      <c r="E15" s="37">
        <v>12224.33309</v>
      </c>
      <c r="F15" s="47">
        <v>11852.61685</v>
      </c>
      <c r="G15" s="6"/>
    </row>
    <row r="16" spans="1:8" x14ac:dyDescent="0.2">
      <c r="A16" s="20"/>
      <c r="B16" s="36">
        <v>1300</v>
      </c>
      <c r="C16" s="22">
        <v>11408.894</v>
      </c>
      <c r="D16" s="37">
        <v>10868.672</v>
      </c>
      <c r="E16" s="37">
        <v>3806.5132100000001</v>
      </c>
      <c r="F16" s="47">
        <v>3799.44524</v>
      </c>
      <c r="G16" s="6"/>
    </row>
    <row r="17" spans="1:6" x14ac:dyDescent="0.2">
      <c r="A17" s="20"/>
      <c r="B17" s="36">
        <v>1400</v>
      </c>
      <c r="C17" s="22">
        <v>8900.0830000000005</v>
      </c>
      <c r="D17" s="22">
        <v>8900.0830000000005</v>
      </c>
      <c r="E17" s="37">
        <v>3294.4701500000001</v>
      </c>
      <c r="F17" s="47">
        <v>3284.5967500000002</v>
      </c>
    </row>
    <row r="18" spans="1:6" x14ac:dyDescent="0.2">
      <c r="A18" s="4"/>
      <c r="B18" s="36">
        <v>1500</v>
      </c>
      <c r="C18" s="22">
        <v>41322.434000000001</v>
      </c>
      <c r="D18" s="22">
        <v>41322.434000000001</v>
      </c>
      <c r="E18" s="37">
        <v>20548.034589999999</v>
      </c>
      <c r="F18" s="47">
        <v>20548.034589999999</v>
      </c>
    </row>
    <row r="19" spans="1:6" x14ac:dyDescent="0.2">
      <c r="A19" s="4"/>
      <c r="B19" s="36">
        <v>1700</v>
      </c>
      <c r="C19" s="22">
        <v>292.32600000000002</v>
      </c>
      <c r="D19" s="22">
        <v>292.32600000000002</v>
      </c>
      <c r="E19" s="22">
        <v>0</v>
      </c>
      <c r="F19" s="23">
        <v>0</v>
      </c>
    </row>
    <row r="20" spans="1:6" ht="45" x14ac:dyDescent="0.2">
      <c r="A20" s="30" t="s">
        <v>31</v>
      </c>
      <c r="B20" s="24"/>
      <c r="C20" s="26">
        <f>SUM(C22:C25)</f>
        <v>0</v>
      </c>
      <c r="D20" s="26">
        <f>SUM(D21:D25)</f>
        <v>12488.15756</v>
      </c>
      <c r="E20" s="26">
        <f t="shared" ref="E20:F20" si="0">SUM(E21:E25)</f>
        <v>4622.9167500000003</v>
      </c>
      <c r="F20" s="29">
        <f t="shared" si="0"/>
        <v>4622.9162500000002</v>
      </c>
    </row>
    <row r="21" spans="1:6" x14ac:dyDescent="0.2">
      <c r="A21" s="4"/>
      <c r="B21" s="36">
        <v>2100</v>
      </c>
      <c r="C21" s="22">
        <v>0</v>
      </c>
      <c r="D21" s="37">
        <v>551.11253999999997</v>
      </c>
      <c r="E21" s="37">
        <v>298.584</v>
      </c>
      <c r="F21" s="47">
        <v>298.584</v>
      </c>
    </row>
    <row r="22" spans="1:6" x14ac:dyDescent="0.2">
      <c r="A22" s="4"/>
      <c r="B22" s="36">
        <v>2200</v>
      </c>
      <c r="C22" s="22">
        <v>0</v>
      </c>
      <c r="D22" s="22">
        <v>2.65</v>
      </c>
      <c r="E22" s="37">
        <v>1</v>
      </c>
      <c r="F22" s="47">
        <v>0.99950000000000006</v>
      </c>
    </row>
    <row r="23" spans="1:6" x14ac:dyDescent="0.2">
      <c r="A23" s="4"/>
      <c r="B23" s="36">
        <v>2600</v>
      </c>
      <c r="C23" s="22">
        <v>0</v>
      </c>
      <c r="D23" s="22">
        <v>8607.2000000000007</v>
      </c>
      <c r="E23" s="37">
        <v>3997.1377299999999</v>
      </c>
      <c r="F23" s="47">
        <v>3997.1377299999999</v>
      </c>
    </row>
    <row r="24" spans="1:6" x14ac:dyDescent="0.2">
      <c r="A24" s="4"/>
      <c r="B24" s="36">
        <v>2700</v>
      </c>
      <c r="C24" s="22">
        <v>0</v>
      </c>
      <c r="D24" s="22">
        <v>3326.1950200000001</v>
      </c>
      <c r="E24" s="22">
        <v>326.19502</v>
      </c>
      <c r="F24" s="23">
        <v>326.19502</v>
      </c>
    </row>
    <row r="25" spans="1:6" x14ac:dyDescent="0.2">
      <c r="A25" s="4"/>
      <c r="B25" s="36">
        <v>2900</v>
      </c>
      <c r="C25" s="22">
        <v>0</v>
      </c>
      <c r="D25" s="22">
        <v>1</v>
      </c>
      <c r="E25" s="22">
        <v>0</v>
      </c>
      <c r="F25" s="23">
        <v>0</v>
      </c>
    </row>
    <row r="26" spans="1:6" x14ac:dyDescent="0.2">
      <c r="A26" s="4"/>
      <c r="B26" s="36"/>
      <c r="C26" s="22"/>
      <c r="D26" s="22"/>
      <c r="E26" s="22"/>
      <c r="F26" s="23"/>
    </row>
    <row r="27" spans="1:6" ht="30" x14ac:dyDescent="0.2">
      <c r="A27" s="30" t="s">
        <v>32</v>
      </c>
      <c r="B27" s="24"/>
      <c r="C27" s="26">
        <f>SUM(C28:C34)</f>
        <v>0</v>
      </c>
      <c r="D27" s="26">
        <f>SUM(D28:D34)</f>
        <v>32084.106800000001</v>
      </c>
      <c r="E27" s="26">
        <f>SUM(E28:E34)</f>
        <v>23043.405840000003</v>
      </c>
      <c r="F27" s="29">
        <f>SUM(F28:F34)</f>
        <v>22860.573910000003</v>
      </c>
    </row>
    <row r="28" spans="1:6" x14ac:dyDescent="0.2">
      <c r="A28" s="4"/>
      <c r="B28" s="36">
        <v>3100</v>
      </c>
      <c r="C28" s="22">
        <v>0</v>
      </c>
      <c r="D28" s="37">
        <v>1319.9201800000001</v>
      </c>
      <c r="E28" s="22">
        <v>0</v>
      </c>
      <c r="F28" s="23">
        <v>0</v>
      </c>
    </row>
    <row r="29" spans="1:6" x14ac:dyDescent="0.2">
      <c r="A29" s="4"/>
      <c r="B29" s="36">
        <v>3200</v>
      </c>
      <c r="C29" s="22">
        <v>0</v>
      </c>
      <c r="D29" s="37">
        <v>454.97448000000003</v>
      </c>
      <c r="E29" s="37">
        <v>3.7276899999999999</v>
      </c>
      <c r="F29" s="47">
        <v>3.7271999999999998</v>
      </c>
    </row>
    <row r="30" spans="1:6" x14ac:dyDescent="0.2">
      <c r="A30" s="4"/>
      <c r="B30" s="36">
        <v>3300</v>
      </c>
      <c r="C30" s="22">
        <v>0</v>
      </c>
      <c r="D30" s="37">
        <v>24160.007379999999</v>
      </c>
      <c r="E30" s="37">
        <v>20121.146970000002</v>
      </c>
      <c r="F30" s="47">
        <v>20120.490529999999</v>
      </c>
    </row>
    <row r="31" spans="1:6" x14ac:dyDescent="0.2">
      <c r="A31" s="4"/>
      <c r="B31" s="36">
        <v>3500</v>
      </c>
      <c r="C31" s="22">
        <v>0</v>
      </c>
      <c r="D31" s="37">
        <v>114.14655999999999</v>
      </c>
      <c r="E31" s="37">
        <v>18.243659999999998</v>
      </c>
      <c r="F31" s="47">
        <v>18.243659999999998</v>
      </c>
    </row>
    <row r="32" spans="1:6" x14ac:dyDescent="0.2">
      <c r="A32" s="4"/>
      <c r="B32" s="36">
        <v>3700</v>
      </c>
      <c r="C32" s="22">
        <v>0</v>
      </c>
      <c r="D32" s="22">
        <v>3902.9256</v>
      </c>
      <c r="E32" s="37">
        <v>998.58091999999999</v>
      </c>
      <c r="F32" s="47">
        <v>818.14891999999998</v>
      </c>
    </row>
    <row r="33" spans="1:6" x14ac:dyDescent="0.2">
      <c r="A33" s="4"/>
      <c r="B33" s="36">
        <v>3800</v>
      </c>
      <c r="C33" s="22">
        <v>0</v>
      </c>
      <c r="D33" s="22">
        <v>1885.9726000000001</v>
      </c>
      <c r="E33" s="22">
        <v>1885.9726000000001</v>
      </c>
      <c r="F33" s="23">
        <v>1885.9726000000001</v>
      </c>
    </row>
    <row r="34" spans="1:6" x14ac:dyDescent="0.2">
      <c r="A34" s="4"/>
      <c r="B34" s="36">
        <v>3900</v>
      </c>
      <c r="C34" s="22">
        <v>0</v>
      </c>
      <c r="D34" s="22">
        <v>246.16</v>
      </c>
      <c r="E34" s="37">
        <v>15.734</v>
      </c>
      <c r="F34" s="47">
        <v>13.991</v>
      </c>
    </row>
    <row r="35" spans="1:6" x14ac:dyDescent="0.2">
      <c r="A35" s="4"/>
      <c r="B35" s="3"/>
      <c r="C35" s="22"/>
      <c r="D35" s="22"/>
      <c r="E35" s="22"/>
      <c r="F35" s="23"/>
    </row>
    <row r="36" spans="1:6" ht="45" x14ac:dyDescent="0.2">
      <c r="A36" s="30" t="s">
        <v>33</v>
      </c>
      <c r="B36" s="24"/>
      <c r="C36" s="26">
        <f>SUM(C37:C37)</f>
        <v>208901.894</v>
      </c>
      <c r="D36" s="26">
        <f>SUM(D37:D37)</f>
        <v>10375.53845</v>
      </c>
      <c r="E36" s="26">
        <f>SUM(E37:E37)</f>
        <v>10.984209999999999</v>
      </c>
      <c r="F36" s="29">
        <f>SUM(F37:F37)</f>
        <v>0</v>
      </c>
    </row>
    <row r="37" spans="1:6" x14ac:dyDescent="0.2">
      <c r="A37" s="4"/>
      <c r="B37" s="36">
        <v>4300</v>
      </c>
      <c r="C37" s="22">
        <v>208901.894</v>
      </c>
      <c r="D37" s="37">
        <v>10375.53845</v>
      </c>
      <c r="E37" s="37">
        <v>10.984209999999999</v>
      </c>
      <c r="F37" s="23">
        <v>0</v>
      </c>
    </row>
    <row r="38" spans="1:6" x14ac:dyDescent="0.2">
      <c r="A38" s="4"/>
      <c r="B38" s="36"/>
      <c r="C38" s="22"/>
      <c r="D38" s="22"/>
      <c r="E38" s="22"/>
      <c r="F38" s="23"/>
    </row>
    <row r="39" spans="1:6" x14ac:dyDescent="0.2">
      <c r="A39" s="54" t="s">
        <v>15</v>
      </c>
      <c r="B39" s="55"/>
      <c r="C39" s="27">
        <f>+C36+C27+C20+C13</f>
        <v>325860.01500000001</v>
      </c>
      <c r="D39" s="27">
        <f>+D36+D27+D20+D13</f>
        <v>171905.92381000001</v>
      </c>
      <c r="E39" s="27">
        <f>+E36+E27+E20+E13</f>
        <v>81375.578659999999</v>
      </c>
      <c r="F39" s="28">
        <f>+F36+F27+F20+F13</f>
        <v>79786.928939999998</v>
      </c>
    </row>
    <row r="40" spans="1:6" x14ac:dyDescent="0.2">
      <c r="A40" s="4"/>
      <c r="B40" s="3"/>
      <c r="C40" s="22"/>
      <c r="D40" s="22"/>
      <c r="E40" s="22"/>
      <c r="F40" s="23"/>
    </row>
    <row r="41" spans="1:6" ht="45" x14ac:dyDescent="0.2">
      <c r="A41" s="30" t="s">
        <v>34</v>
      </c>
      <c r="B41" s="24"/>
      <c r="C41" s="26">
        <v>0</v>
      </c>
      <c r="D41" s="26">
        <v>0</v>
      </c>
      <c r="E41" s="26">
        <v>0</v>
      </c>
      <c r="F41" s="29">
        <v>0</v>
      </c>
    </row>
    <row r="42" spans="1:6" x14ac:dyDescent="0.2">
      <c r="A42" s="4"/>
      <c r="B42" s="3"/>
      <c r="C42" s="22"/>
      <c r="D42" s="22"/>
      <c r="E42" s="22"/>
      <c r="F42" s="23"/>
    </row>
    <row r="43" spans="1:6" ht="30" x14ac:dyDescent="0.2">
      <c r="A43" s="30" t="s">
        <v>35</v>
      </c>
      <c r="B43" s="24"/>
      <c r="C43" s="26">
        <v>0</v>
      </c>
      <c r="D43" s="26">
        <v>0</v>
      </c>
      <c r="E43" s="26">
        <v>0</v>
      </c>
      <c r="F43" s="29">
        <v>0</v>
      </c>
    </row>
    <row r="44" spans="1:6" x14ac:dyDescent="0.2">
      <c r="A44" s="4"/>
      <c r="B44" s="3"/>
      <c r="C44" s="22"/>
      <c r="D44" s="22"/>
      <c r="E44" s="22"/>
      <c r="F44" s="23"/>
    </row>
    <row r="45" spans="1:6" x14ac:dyDescent="0.2">
      <c r="A45" s="54" t="s">
        <v>16</v>
      </c>
      <c r="B45" s="55"/>
      <c r="C45" s="27">
        <f>(SUM(C41:C43))/1000</f>
        <v>0</v>
      </c>
      <c r="D45" s="27">
        <f>(SUM(D41:D43))/1000</f>
        <v>0</v>
      </c>
      <c r="E45" s="27">
        <f>(SUM(E41:E43))/1000</f>
        <v>0</v>
      </c>
      <c r="F45" s="28">
        <f>(SUM(F41:F43))/1000</f>
        <v>0</v>
      </c>
    </row>
    <row r="46" spans="1:6" x14ac:dyDescent="0.2">
      <c r="A46" s="4"/>
      <c r="B46" s="3"/>
      <c r="C46" s="22"/>
      <c r="D46" s="22"/>
      <c r="E46" s="22"/>
      <c r="F46" s="23"/>
    </row>
    <row r="47" spans="1:6" ht="15" x14ac:dyDescent="0.2">
      <c r="A47" s="32"/>
      <c r="B47" s="25" t="s">
        <v>17</v>
      </c>
      <c r="C47" s="26">
        <f>+C45+C39</f>
        <v>325860.01500000001</v>
      </c>
      <c r="D47" s="26">
        <f>+D45+D39</f>
        <v>171905.92381000001</v>
      </c>
      <c r="E47" s="26">
        <f>+E45+E39</f>
        <v>81375.578659999999</v>
      </c>
      <c r="F47" s="29">
        <f>+F45+F39</f>
        <v>79786.928939999998</v>
      </c>
    </row>
    <row r="48" spans="1:6" ht="13.5" thickBot="1" x14ac:dyDescent="0.25">
      <c r="A48" s="8"/>
      <c r="B48" s="9"/>
      <c r="C48" s="10"/>
      <c r="D48" s="10"/>
      <c r="E48" s="10"/>
      <c r="F48" s="11"/>
    </row>
  </sheetData>
  <mergeCells count="10">
    <mergeCell ref="E10:F10"/>
    <mergeCell ref="A39:B39"/>
    <mergeCell ref="A45:B45"/>
    <mergeCell ref="B1:F1"/>
    <mergeCell ref="B2:F2"/>
    <mergeCell ref="B3:F3"/>
    <mergeCell ref="B4:F4"/>
    <mergeCell ref="A10:A11"/>
    <mergeCell ref="B10:B11"/>
    <mergeCell ref="C10:D10"/>
  </mergeCells>
  <printOptions horizontalCentered="1" verticalCentered="1"/>
  <pageMargins left="0" right="0" top="0" bottom="0" header="0.51181102362204722" footer="0.51181102362204722"/>
  <pageSetup scale="75" orientation="landscape" useFirstPageNumber="1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zoomScaleNormal="100" workbookViewId="0">
      <selection activeCell="B10" sqref="B10:B11"/>
    </sheetView>
  </sheetViews>
  <sheetFormatPr baseColWidth="10" defaultRowHeight="12.75" x14ac:dyDescent="0.2"/>
  <cols>
    <col min="1" max="1" width="13.85546875" customWidth="1"/>
    <col min="2" max="2" width="33.28515625" customWidth="1"/>
    <col min="3" max="6" width="20.7109375" customWidth="1"/>
  </cols>
  <sheetData>
    <row r="1" spans="1:8" ht="18" x14ac:dyDescent="0.25">
      <c r="B1" s="56" t="s">
        <v>0</v>
      </c>
      <c r="C1" s="56"/>
      <c r="D1" s="56"/>
      <c r="E1" s="56"/>
      <c r="F1" s="56"/>
    </row>
    <row r="2" spans="1:8" ht="15.75" x14ac:dyDescent="0.25">
      <c r="B2" s="57" t="s">
        <v>1</v>
      </c>
      <c r="C2" s="57"/>
      <c r="D2" s="57"/>
      <c r="E2" s="57"/>
      <c r="F2" s="57"/>
    </row>
    <row r="3" spans="1:8" x14ac:dyDescent="0.2">
      <c r="B3" s="58" t="s">
        <v>2</v>
      </c>
      <c r="C3" s="58"/>
      <c r="D3" s="58"/>
      <c r="E3" s="58"/>
      <c r="F3" s="58"/>
    </row>
    <row r="4" spans="1:8" x14ac:dyDescent="0.2">
      <c r="B4" s="59" t="s">
        <v>3</v>
      </c>
      <c r="C4" s="59"/>
      <c r="D4" s="59"/>
      <c r="E4" s="59"/>
      <c r="F4" s="59"/>
    </row>
    <row r="6" spans="1:8" x14ac:dyDescent="0.2">
      <c r="A6" s="1" t="s">
        <v>4</v>
      </c>
      <c r="B6" s="1" t="s">
        <v>28</v>
      </c>
    </row>
    <row r="7" spans="1:8" x14ac:dyDescent="0.2">
      <c r="A7" s="1" t="s">
        <v>6</v>
      </c>
      <c r="B7" s="1" t="s">
        <v>40</v>
      </c>
    </row>
    <row r="8" spans="1:8" x14ac:dyDescent="0.2">
      <c r="A8" s="1" t="s">
        <v>7</v>
      </c>
      <c r="B8" s="15" t="s">
        <v>39</v>
      </c>
      <c r="C8" s="14"/>
    </row>
    <row r="9" spans="1:8" ht="13.5" thickBot="1" x14ac:dyDescent="0.25"/>
    <row r="10" spans="1:8" ht="20.100000000000001" customHeight="1" x14ac:dyDescent="0.2">
      <c r="A10" s="60" t="s">
        <v>8</v>
      </c>
      <c r="B10" s="52" t="s">
        <v>9</v>
      </c>
      <c r="C10" s="52" t="s">
        <v>10</v>
      </c>
      <c r="D10" s="52"/>
      <c r="E10" s="52" t="s">
        <v>38</v>
      </c>
      <c r="F10" s="53"/>
    </row>
    <row r="11" spans="1:8" ht="20.100000000000001" customHeight="1" x14ac:dyDescent="0.2">
      <c r="A11" s="61"/>
      <c r="B11" s="62"/>
      <c r="C11" s="34" t="s">
        <v>11</v>
      </c>
      <c r="D11" s="34" t="s">
        <v>12</v>
      </c>
      <c r="E11" s="34" t="s">
        <v>13</v>
      </c>
      <c r="F11" s="16" t="s">
        <v>14</v>
      </c>
      <c r="H11" s="22">
        <v>1000</v>
      </c>
    </row>
    <row r="12" spans="1:8" ht="20.100000000000001" customHeight="1" x14ac:dyDescent="0.2">
      <c r="A12" s="2"/>
      <c r="B12" s="3"/>
      <c r="C12" s="5"/>
      <c r="D12" s="5"/>
      <c r="E12" s="5"/>
      <c r="F12" s="7"/>
    </row>
    <row r="13" spans="1:8" ht="24" customHeight="1" x14ac:dyDescent="0.2">
      <c r="A13" s="30" t="s">
        <v>30</v>
      </c>
      <c r="B13" s="24"/>
      <c r="C13" s="26">
        <f>SUM(C14:C17)</f>
        <v>365984.45299999998</v>
      </c>
      <c r="D13" s="26">
        <f>SUM(D14:D17)</f>
        <v>365984.45299999998</v>
      </c>
      <c r="E13" s="26">
        <f>SUM(E14:E17)</f>
        <v>132433.44649</v>
      </c>
      <c r="F13" s="29">
        <f>SUM(F14:F17)</f>
        <v>132433.44649</v>
      </c>
      <c r="G13" s="19">
        <v>1000</v>
      </c>
    </row>
    <row r="14" spans="1:8" x14ac:dyDescent="0.2">
      <c r="A14" s="20"/>
      <c r="B14" s="36">
        <v>1200</v>
      </c>
      <c r="C14" s="22">
        <v>147643.56599999999</v>
      </c>
      <c r="D14" s="22">
        <v>147643.56599999999</v>
      </c>
      <c r="E14" s="37">
        <v>71320.384160000001</v>
      </c>
      <c r="F14" s="47">
        <v>71320.384160000001</v>
      </c>
      <c r="G14" s="19"/>
    </row>
    <row r="15" spans="1:8" x14ac:dyDescent="0.2">
      <c r="A15" s="20"/>
      <c r="B15" s="36">
        <v>1300</v>
      </c>
      <c r="C15" s="22">
        <v>184739.636</v>
      </c>
      <c r="D15" s="22">
        <v>184739.636</v>
      </c>
      <c r="E15" s="37">
        <v>60188.6685</v>
      </c>
      <c r="F15" s="47">
        <v>60188.6685</v>
      </c>
      <c r="G15" s="6"/>
    </row>
    <row r="16" spans="1:8" x14ac:dyDescent="0.2">
      <c r="A16" s="20"/>
      <c r="B16" s="36">
        <v>1400</v>
      </c>
      <c r="C16" s="22">
        <v>24906.99</v>
      </c>
      <c r="D16" s="22">
        <v>24906.99</v>
      </c>
      <c r="E16" s="37">
        <v>873.63615000000004</v>
      </c>
      <c r="F16" s="47">
        <v>873.63615000000004</v>
      </c>
    </row>
    <row r="17" spans="1:7" x14ac:dyDescent="0.2">
      <c r="A17" s="4"/>
      <c r="B17" s="36">
        <v>1500</v>
      </c>
      <c r="C17" s="22">
        <v>8694.2610000000004</v>
      </c>
      <c r="D17" s="22">
        <v>8694.2610000000004</v>
      </c>
      <c r="E17" s="37">
        <v>50.757680000000001</v>
      </c>
      <c r="F17" s="47">
        <v>50.757680000000001</v>
      </c>
      <c r="G17" s="6"/>
    </row>
    <row r="18" spans="1:7" x14ac:dyDescent="0.2">
      <c r="A18" s="4"/>
      <c r="B18" s="3"/>
      <c r="C18" s="22"/>
      <c r="D18" s="22"/>
      <c r="E18" s="22"/>
      <c r="F18" s="23"/>
    </row>
    <row r="19" spans="1:7" ht="45" x14ac:dyDescent="0.2">
      <c r="A19" s="30" t="s">
        <v>31</v>
      </c>
      <c r="B19" s="24"/>
      <c r="C19" s="26">
        <v>0</v>
      </c>
      <c r="D19" s="26">
        <v>0</v>
      </c>
      <c r="E19" s="26">
        <v>0</v>
      </c>
      <c r="F19" s="29">
        <v>0</v>
      </c>
    </row>
    <row r="20" spans="1:7" x14ac:dyDescent="0.2">
      <c r="A20" s="4"/>
      <c r="B20" s="36"/>
      <c r="C20" s="22"/>
      <c r="D20" s="22"/>
      <c r="E20" s="22"/>
      <c r="F20" s="23"/>
    </row>
    <row r="21" spans="1:7" ht="30" x14ac:dyDescent="0.2">
      <c r="A21" s="30" t="s">
        <v>32</v>
      </c>
      <c r="B21" s="24"/>
      <c r="C21" s="26">
        <v>0</v>
      </c>
      <c r="D21" s="26">
        <v>0</v>
      </c>
      <c r="E21" s="26">
        <v>0</v>
      </c>
      <c r="F21" s="29">
        <v>0</v>
      </c>
    </row>
    <row r="22" spans="1:7" x14ac:dyDescent="0.2">
      <c r="A22" s="4"/>
      <c r="B22" s="3"/>
      <c r="C22" s="22"/>
      <c r="D22" s="22"/>
      <c r="E22" s="22"/>
      <c r="F22" s="23"/>
    </row>
    <row r="23" spans="1:7" ht="45" x14ac:dyDescent="0.2">
      <c r="A23" s="30" t="s">
        <v>33</v>
      </c>
      <c r="B23" s="24"/>
      <c r="C23" s="26">
        <f>SUM(C24:C25)</f>
        <v>422979.89199999999</v>
      </c>
      <c r="D23" s="26">
        <f>SUM(D24:D25)</f>
        <v>403521.32900000003</v>
      </c>
      <c r="E23" s="26">
        <f>SUM(E24:E25)</f>
        <v>219923.75503</v>
      </c>
      <c r="F23" s="29">
        <f>SUM(F24:F25)</f>
        <v>219923.75503</v>
      </c>
    </row>
    <row r="24" spans="1:7" x14ac:dyDescent="0.2">
      <c r="A24" s="4"/>
      <c r="B24" s="36">
        <v>4300</v>
      </c>
      <c r="C24" s="22">
        <v>422979.89199999999</v>
      </c>
      <c r="D24" s="22">
        <v>403521.32900000003</v>
      </c>
      <c r="E24" s="37">
        <v>219923.75503</v>
      </c>
      <c r="F24" s="47">
        <v>219923.75503</v>
      </c>
    </row>
    <row r="25" spans="1:7" x14ac:dyDescent="0.2">
      <c r="A25" s="4"/>
      <c r="B25" s="36"/>
      <c r="C25" s="22"/>
      <c r="D25" s="22"/>
      <c r="E25" s="22"/>
      <c r="F25" s="23"/>
    </row>
    <row r="26" spans="1:7" x14ac:dyDescent="0.2">
      <c r="A26" s="4"/>
      <c r="B26" s="36"/>
      <c r="C26" s="22"/>
      <c r="D26" s="22"/>
      <c r="E26" s="22"/>
      <c r="F26" s="23"/>
    </row>
    <row r="27" spans="1:7" x14ac:dyDescent="0.2">
      <c r="A27" s="54" t="s">
        <v>15</v>
      </c>
      <c r="B27" s="55"/>
      <c r="C27" s="27">
        <f>+C23+C21+C19+C13</f>
        <v>788964.34499999997</v>
      </c>
      <c r="D27" s="27">
        <f>+D23+D21+D19+D13</f>
        <v>769505.78200000001</v>
      </c>
      <c r="E27" s="27">
        <f>+E23+E21+E19+E13</f>
        <v>352357.20152</v>
      </c>
      <c r="F27" s="28">
        <f>+F23+F21+F19+F13</f>
        <v>352357.20152</v>
      </c>
    </row>
    <row r="28" spans="1:7" x14ac:dyDescent="0.2">
      <c r="A28" s="4"/>
      <c r="B28" s="3"/>
      <c r="C28" s="22"/>
      <c r="D28" s="22"/>
      <c r="E28" s="22"/>
      <c r="F28" s="23"/>
    </row>
    <row r="29" spans="1:7" ht="45" x14ac:dyDescent="0.2">
      <c r="A29" s="30" t="s">
        <v>34</v>
      </c>
      <c r="B29" s="24"/>
      <c r="C29" s="26">
        <v>0</v>
      </c>
      <c r="D29" s="26">
        <v>0</v>
      </c>
      <c r="E29" s="26">
        <v>0</v>
      </c>
      <c r="F29" s="29">
        <v>0</v>
      </c>
    </row>
    <row r="30" spans="1:7" x14ac:dyDescent="0.2">
      <c r="A30" s="4"/>
      <c r="B30" s="3"/>
      <c r="C30" s="22"/>
      <c r="D30" s="22"/>
      <c r="E30" s="22"/>
      <c r="F30" s="23"/>
    </row>
    <row r="31" spans="1:7" ht="30" x14ac:dyDescent="0.2">
      <c r="A31" s="30" t="s">
        <v>35</v>
      </c>
      <c r="B31" s="24"/>
      <c r="C31" s="26">
        <v>0</v>
      </c>
      <c r="D31" s="26">
        <v>0</v>
      </c>
      <c r="E31" s="26">
        <v>0</v>
      </c>
      <c r="F31" s="29">
        <v>0</v>
      </c>
    </row>
    <row r="32" spans="1:7" x14ac:dyDescent="0.2">
      <c r="A32" s="4"/>
      <c r="B32" s="3"/>
      <c r="C32" s="22"/>
      <c r="D32" s="22"/>
      <c r="E32" s="22"/>
      <c r="F32" s="23"/>
    </row>
    <row r="33" spans="1:6" x14ac:dyDescent="0.2">
      <c r="A33" s="54" t="s">
        <v>16</v>
      </c>
      <c r="B33" s="55"/>
      <c r="C33" s="27">
        <f>(SUM(C29:C31))/1000</f>
        <v>0</v>
      </c>
      <c r="D33" s="27">
        <f>(SUM(D29:D31))/1000</f>
        <v>0</v>
      </c>
      <c r="E33" s="27">
        <f>(SUM(E29:E31))/1000</f>
        <v>0</v>
      </c>
      <c r="F33" s="28">
        <f>(SUM(F29:F31))/1000</f>
        <v>0</v>
      </c>
    </row>
    <row r="34" spans="1:6" x14ac:dyDescent="0.2">
      <c r="A34" s="4"/>
      <c r="B34" s="3"/>
      <c r="C34" s="22"/>
      <c r="D34" s="22"/>
      <c r="E34" s="22"/>
      <c r="F34" s="23"/>
    </row>
    <row r="35" spans="1:6" ht="15" x14ac:dyDescent="0.2">
      <c r="A35" s="32"/>
      <c r="B35" s="25" t="s">
        <v>17</v>
      </c>
      <c r="C35" s="26">
        <f>+C33+C27</f>
        <v>788964.34499999997</v>
      </c>
      <c r="D35" s="26">
        <f>+D33+D27</f>
        <v>769505.78200000001</v>
      </c>
      <c r="E35" s="26">
        <f>+E33+E27</f>
        <v>352357.20152</v>
      </c>
      <c r="F35" s="29">
        <f>+F33+F27</f>
        <v>352357.20152</v>
      </c>
    </row>
    <row r="36" spans="1:6" ht="13.5" thickBot="1" x14ac:dyDescent="0.25">
      <c r="A36" s="8"/>
      <c r="B36" s="9"/>
      <c r="C36" s="10"/>
      <c r="D36" s="10"/>
      <c r="E36" s="10"/>
      <c r="F36" s="11"/>
    </row>
  </sheetData>
  <mergeCells count="10">
    <mergeCell ref="E10:F10"/>
    <mergeCell ref="A27:B27"/>
    <mergeCell ref="A33:B33"/>
    <mergeCell ref="B1:F1"/>
    <mergeCell ref="B2:F2"/>
    <mergeCell ref="B3:F3"/>
    <mergeCell ref="B4:F4"/>
    <mergeCell ref="A10:A11"/>
    <mergeCell ref="B10:B11"/>
    <mergeCell ref="C10:D10"/>
  </mergeCells>
  <printOptions horizontalCentered="1" verticalCentered="1"/>
  <pageMargins left="0" right="0" top="0" bottom="0" header="0.51181102362204722" footer="0.51181102362204722"/>
  <pageSetup scale="75" orientation="landscape" useFirstPageNumber="1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zoomScaleNormal="100" workbookViewId="0">
      <selection activeCell="B10" sqref="B10:B11"/>
    </sheetView>
  </sheetViews>
  <sheetFormatPr baseColWidth="10" defaultRowHeight="12.75" x14ac:dyDescent="0.2"/>
  <cols>
    <col min="1" max="1" width="13.85546875" customWidth="1"/>
    <col min="2" max="2" width="33.28515625" customWidth="1"/>
    <col min="3" max="6" width="20.7109375" customWidth="1"/>
  </cols>
  <sheetData>
    <row r="1" spans="1:8" ht="18" x14ac:dyDescent="0.25">
      <c r="B1" s="56" t="s">
        <v>0</v>
      </c>
      <c r="C1" s="56"/>
      <c r="D1" s="56"/>
      <c r="E1" s="56"/>
      <c r="F1" s="56"/>
    </row>
    <row r="2" spans="1:8" ht="15.75" x14ac:dyDescent="0.25">
      <c r="B2" s="57" t="s">
        <v>1</v>
      </c>
      <c r="C2" s="57"/>
      <c r="D2" s="57"/>
      <c r="E2" s="57"/>
      <c r="F2" s="57"/>
    </row>
    <row r="3" spans="1:8" x14ac:dyDescent="0.2">
      <c r="B3" s="58" t="s">
        <v>2</v>
      </c>
      <c r="C3" s="58"/>
      <c r="D3" s="58"/>
      <c r="E3" s="58"/>
      <c r="F3" s="58"/>
    </row>
    <row r="4" spans="1:8" x14ac:dyDescent="0.2">
      <c r="B4" s="59" t="s">
        <v>3</v>
      </c>
      <c r="C4" s="59"/>
      <c r="D4" s="59"/>
      <c r="E4" s="59"/>
      <c r="F4" s="59"/>
    </row>
    <row r="6" spans="1:8" x14ac:dyDescent="0.2">
      <c r="A6" s="1" t="s">
        <v>4</v>
      </c>
      <c r="B6" s="1" t="s">
        <v>5</v>
      </c>
    </row>
    <row r="7" spans="1:8" x14ac:dyDescent="0.2">
      <c r="A7" s="1" t="s">
        <v>6</v>
      </c>
      <c r="B7" s="1" t="s">
        <v>18</v>
      </c>
    </row>
    <row r="8" spans="1:8" x14ac:dyDescent="0.2">
      <c r="A8" s="1" t="s">
        <v>7</v>
      </c>
      <c r="B8" s="15" t="s">
        <v>39</v>
      </c>
      <c r="C8" s="14"/>
    </row>
    <row r="9" spans="1:8" ht="13.5" thickBot="1" x14ac:dyDescent="0.25"/>
    <row r="10" spans="1:8" ht="20.100000000000001" customHeight="1" x14ac:dyDescent="0.2">
      <c r="A10" s="60" t="s">
        <v>8</v>
      </c>
      <c r="B10" s="52" t="s">
        <v>9</v>
      </c>
      <c r="C10" s="52" t="s">
        <v>10</v>
      </c>
      <c r="D10" s="52"/>
      <c r="E10" s="52" t="s">
        <v>38</v>
      </c>
      <c r="F10" s="53"/>
    </row>
    <row r="11" spans="1:8" ht="20.100000000000001" customHeight="1" x14ac:dyDescent="0.2">
      <c r="A11" s="61"/>
      <c r="B11" s="62"/>
      <c r="C11" s="34" t="s">
        <v>11</v>
      </c>
      <c r="D11" s="34" t="s">
        <v>12</v>
      </c>
      <c r="E11" s="34" t="s">
        <v>13</v>
      </c>
      <c r="F11" s="16" t="s">
        <v>14</v>
      </c>
    </row>
    <row r="12" spans="1:8" ht="20.100000000000001" customHeight="1" x14ac:dyDescent="0.2">
      <c r="A12" s="2"/>
      <c r="B12" s="3"/>
      <c r="C12" s="5"/>
      <c r="D12" s="5"/>
      <c r="E12" s="5"/>
      <c r="F12" s="7"/>
      <c r="H12" s="22">
        <v>1000</v>
      </c>
    </row>
    <row r="13" spans="1:8" ht="26.45" customHeight="1" x14ac:dyDescent="0.2">
      <c r="A13" s="30" t="s">
        <v>30</v>
      </c>
      <c r="B13" s="24"/>
      <c r="C13" s="26">
        <v>0</v>
      </c>
      <c r="D13" s="26">
        <v>0</v>
      </c>
      <c r="E13" s="26">
        <v>0</v>
      </c>
      <c r="F13" s="29">
        <v>0</v>
      </c>
      <c r="G13" s="19">
        <v>1000</v>
      </c>
    </row>
    <row r="14" spans="1:8" x14ac:dyDescent="0.2">
      <c r="A14" s="4"/>
      <c r="B14" s="3"/>
      <c r="C14" s="22"/>
      <c r="D14" s="22"/>
      <c r="E14" s="22"/>
      <c r="F14" s="23"/>
    </row>
    <row r="15" spans="1:8" ht="45" x14ac:dyDescent="0.2">
      <c r="A15" s="30" t="s">
        <v>31</v>
      </c>
      <c r="B15" s="24"/>
      <c r="C15" s="26">
        <f>SUM(C16:C16)</f>
        <v>983600.39599999995</v>
      </c>
      <c r="D15" s="26">
        <f>SUM(D16:D16)</f>
        <v>476850.39600000001</v>
      </c>
      <c r="E15" s="26">
        <f>SUM(E16:E16)</f>
        <v>0</v>
      </c>
      <c r="F15" s="29">
        <f>SUM(F16:F16)</f>
        <v>0</v>
      </c>
    </row>
    <row r="16" spans="1:8" x14ac:dyDescent="0.2">
      <c r="A16" s="4"/>
      <c r="B16" s="36">
        <v>2500</v>
      </c>
      <c r="C16" s="22">
        <v>983600.39599999995</v>
      </c>
      <c r="D16" s="37">
        <v>476850.39600000001</v>
      </c>
      <c r="E16" s="22">
        <v>0</v>
      </c>
      <c r="F16" s="23">
        <v>0</v>
      </c>
    </row>
    <row r="17" spans="1:6" x14ac:dyDescent="0.2">
      <c r="A17" s="4"/>
      <c r="B17" s="36"/>
      <c r="C17" s="22"/>
      <c r="D17" s="22"/>
      <c r="E17" s="22"/>
      <c r="F17" s="23"/>
    </row>
    <row r="18" spans="1:6" ht="30" x14ac:dyDescent="0.2">
      <c r="A18" s="30" t="s">
        <v>32</v>
      </c>
      <c r="B18" s="24"/>
      <c r="C18" s="26">
        <f>SUM(C19)</f>
        <v>0</v>
      </c>
      <c r="D18" s="26">
        <f>SUM(D19)</f>
        <v>13255.46593</v>
      </c>
      <c r="E18" s="26">
        <f>SUM(E19)</f>
        <v>0</v>
      </c>
      <c r="F18" s="29">
        <f>SUM(F19)</f>
        <v>0</v>
      </c>
    </row>
    <row r="19" spans="1:6" x14ac:dyDescent="0.2">
      <c r="A19" s="4"/>
      <c r="B19" s="36">
        <v>3300</v>
      </c>
      <c r="C19" s="22">
        <v>0</v>
      </c>
      <c r="D19" s="22">
        <v>13255.46593</v>
      </c>
      <c r="E19" s="22">
        <v>0</v>
      </c>
      <c r="F19" s="23">
        <v>0</v>
      </c>
    </row>
    <row r="20" spans="1:6" x14ac:dyDescent="0.2">
      <c r="A20" s="4"/>
      <c r="B20" s="3"/>
      <c r="C20" s="22"/>
      <c r="D20" s="22"/>
      <c r="E20" s="22"/>
      <c r="F20" s="23"/>
    </row>
    <row r="21" spans="1:6" ht="45" x14ac:dyDescent="0.2">
      <c r="A21" s="30" t="s">
        <v>33</v>
      </c>
      <c r="B21" s="24"/>
      <c r="C21" s="26">
        <f>SUM(C22)</f>
        <v>1621486.004</v>
      </c>
      <c r="D21" s="26">
        <f>SUM(D22)</f>
        <v>1508230.53807</v>
      </c>
      <c r="E21" s="26">
        <f>SUM(E22)</f>
        <v>801883.32346999994</v>
      </c>
      <c r="F21" s="29">
        <f>SUM(F22)</f>
        <v>801883.32346999994</v>
      </c>
    </row>
    <row r="22" spans="1:6" x14ac:dyDescent="0.2">
      <c r="A22" s="4"/>
      <c r="B22" s="36">
        <v>4300</v>
      </c>
      <c r="C22" s="22">
        <v>1621486.004</v>
      </c>
      <c r="D22" s="22">
        <v>1508230.53807</v>
      </c>
      <c r="E22" s="37">
        <v>801883.32346999994</v>
      </c>
      <c r="F22" s="47">
        <v>801883.32346999994</v>
      </c>
    </row>
    <row r="23" spans="1:6" x14ac:dyDescent="0.2">
      <c r="A23" s="4"/>
      <c r="B23" s="36"/>
      <c r="C23" s="22"/>
      <c r="D23" s="22"/>
      <c r="E23" s="22"/>
      <c r="F23" s="23"/>
    </row>
    <row r="24" spans="1:6" x14ac:dyDescent="0.2">
      <c r="A24" s="54" t="s">
        <v>15</v>
      </c>
      <c r="B24" s="55"/>
      <c r="C24" s="27">
        <f>+C21+C18+C15+C13</f>
        <v>2605086.4</v>
      </c>
      <c r="D24" s="27">
        <f>+D21+D18+D15+D13</f>
        <v>1998336.4</v>
      </c>
      <c r="E24" s="27">
        <f>+E21+E18+E15+E13</f>
        <v>801883.32346999994</v>
      </c>
      <c r="F24" s="28">
        <f>+F21+F18+F15+F13</f>
        <v>801883.32346999994</v>
      </c>
    </row>
    <row r="25" spans="1:6" x14ac:dyDescent="0.2">
      <c r="A25" s="4"/>
      <c r="B25" s="3"/>
      <c r="C25" s="22"/>
      <c r="D25" s="22"/>
      <c r="E25" s="22"/>
      <c r="F25" s="23"/>
    </row>
    <row r="26" spans="1:6" ht="45" x14ac:dyDescent="0.2">
      <c r="A26" s="30" t="s">
        <v>34</v>
      </c>
      <c r="B26" s="24"/>
      <c r="C26" s="26">
        <v>0</v>
      </c>
      <c r="D26" s="26">
        <v>0</v>
      </c>
      <c r="E26" s="26">
        <v>0</v>
      </c>
      <c r="F26" s="29">
        <v>0</v>
      </c>
    </row>
    <row r="27" spans="1:6" x14ac:dyDescent="0.2">
      <c r="A27" s="4"/>
      <c r="B27" s="3"/>
      <c r="C27" s="22"/>
      <c r="D27" s="22"/>
      <c r="E27" s="22"/>
      <c r="F27" s="23"/>
    </row>
    <row r="28" spans="1:6" ht="30" x14ac:dyDescent="0.2">
      <c r="A28" s="30" t="s">
        <v>35</v>
      </c>
      <c r="B28" s="24"/>
      <c r="C28" s="26">
        <v>0</v>
      </c>
      <c r="D28" s="26">
        <v>0</v>
      </c>
      <c r="E28" s="26">
        <v>0</v>
      </c>
      <c r="F28" s="29">
        <v>0</v>
      </c>
    </row>
    <row r="29" spans="1:6" x14ac:dyDescent="0.2">
      <c r="A29" s="4"/>
      <c r="B29" s="3"/>
      <c r="C29" s="22"/>
      <c r="D29" s="22"/>
      <c r="E29" s="22"/>
      <c r="F29" s="23"/>
    </row>
    <row r="30" spans="1:6" x14ac:dyDescent="0.2">
      <c r="A30" s="54" t="s">
        <v>16</v>
      </c>
      <c r="B30" s="55"/>
      <c r="C30" s="27">
        <f>(SUM(C26:C28))/1000</f>
        <v>0</v>
      </c>
      <c r="D30" s="27">
        <f>(SUM(D26:D28))/1000</f>
        <v>0</v>
      </c>
      <c r="E30" s="27">
        <f>(SUM(E26:E28))/1000</f>
        <v>0</v>
      </c>
      <c r="F30" s="28">
        <f>(SUM(F26:F28))/1000</f>
        <v>0</v>
      </c>
    </row>
    <row r="31" spans="1:6" x14ac:dyDescent="0.2">
      <c r="A31" s="4"/>
      <c r="B31" s="3"/>
      <c r="C31" s="22"/>
      <c r="D31" s="22"/>
      <c r="E31" s="22"/>
      <c r="F31" s="23"/>
    </row>
    <row r="32" spans="1:6" ht="15" x14ac:dyDescent="0.2">
      <c r="A32" s="32"/>
      <c r="B32" s="25" t="s">
        <v>17</v>
      </c>
      <c r="C32" s="26">
        <f>+C30+C24</f>
        <v>2605086.4</v>
      </c>
      <c r="D32" s="26">
        <f>+D30+D24</f>
        <v>1998336.4</v>
      </c>
      <c r="E32" s="26">
        <f>+E30+E24</f>
        <v>801883.32346999994</v>
      </c>
      <c r="F32" s="29">
        <f>+F30+F24</f>
        <v>801883.32346999994</v>
      </c>
    </row>
    <row r="33" spans="1:6" ht="13.5" thickBot="1" x14ac:dyDescent="0.25">
      <c r="A33" s="8"/>
      <c r="B33" s="9"/>
      <c r="C33" s="10"/>
      <c r="D33" s="10"/>
      <c r="E33" s="10"/>
      <c r="F33" s="11"/>
    </row>
  </sheetData>
  <mergeCells count="10">
    <mergeCell ref="E10:F10"/>
    <mergeCell ref="A24:B24"/>
    <mergeCell ref="A30:B30"/>
    <mergeCell ref="B1:F1"/>
    <mergeCell ref="B2:F2"/>
    <mergeCell ref="B3:F3"/>
    <mergeCell ref="B4:F4"/>
    <mergeCell ref="A10:A11"/>
    <mergeCell ref="B10:B11"/>
    <mergeCell ref="C10:D10"/>
  </mergeCells>
  <printOptions horizontalCentered="1" verticalCentered="1"/>
  <pageMargins left="0" right="0" top="0" bottom="0" header="0.51181102362204722" footer="0.51181102362204722"/>
  <pageSetup scale="75" orientation="landscape" useFirstPageNumber="1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"/>
  <sheetViews>
    <sheetView zoomScaleNormal="100" workbookViewId="0">
      <selection activeCell="B10" sqref="B10:B11"/>
    </sheetView>
  </sheetViews>
  <sheetFormatPr baseColWidth="10" defaultRowHeight="12.75" x14ac:dyDescent="0.2"/>
  <cols>
    <col min="1" max="1" width="13.85546875" customWidth="1"/>
    <col min="2" max="2" width="33.28515625" customWidth="1"/>
    <col min="3" max="6" width="20.7109375" customWidth="1"/>
  </cols>
  <sheetData>
    <row r="1" spans="1:8" ht="18" x14ac:dyDescent="0.25">
      <c r="B1" s="56" t="s">
        <v>0</v>
      </c>
      <c r="C1" s="56"/>
      <c r="D1" s="56"/>
      <c r="E1" s="56"/>
      <c r="F1" s="56"/>
    </row>
    <row r="2" spans="1:8" ht="15.75" x14ac:dyDescent="0.25">
      <c r="B2" s="57" t="s">
        <v>1</v>
      </c>
      <c r="C2" s="57"/>
      <c r="D2" s="57"/>
      <c r="E2" s="57"/>
      <c r="F2" s="57"/>
    </row>
    <row r="3" spans="1:8" x14ac:dyDescent="0.2">
      <c r="B3" s="58" t="s">
        <v>2</v>
      </c>
      <c r="C3" s="58"/>
      <c r="D3" s="58"/>
      <c r="E3" s="58"/>
      <c r="F3" s="58"/>
    </row>
    <row r="4" spans="1:8" x14ac:dyDescent="0.2">
      <c r="B4" s="59" t="s">
        <v>3</v>
      </c>
      <c r="C4" s="59"/>
      <c r="D4" s="59"/>
      <c r="E4" s="59"/>
      <c r="F4" s="59"/>
    </row>
    <row r="6" spans="1:8" x14ac:dyDescent="0.2">
      <c r="A6" s="1" t="s">
        <v>4</v>
      </c>
      <c r="B6" s="1" t="s">
        <v>27</v>
      </c>
    </row>
    <row r="7" spans="1:8" x14ac:dyDescent="0.2">
      <c r="A7" s="1" t="s">
        <v>6</v>
      </c>
      <c r="B7" s="1" t="s">
        <v>36</v>
      </c>
    </row>
    <row r="8" spans="1:8" x14ac:dyDescent="0.2">
      <c r="A8" s="1" t="s">
        <v>7</v>
      </c>
      <c r="B8" s="15" t="s">
        <v>39</v>
      </c>
      <c r="C8" s="14"/>
    </row>
    <row r="9" spans="1:8" ht="13.5" thickBot="1" x14ac:dyDescent="0.25"/>
    <row r="10" spans="1:8" ht="20.100000000000001" customHeight="1" x14ac:dyDescent="0.2">
      <c r="A10" s="60" t="s">
        <v>8</v>
      </c>
      <c r="B10" s="52" t="s">
        <v>9</v>
      </c>
      <c r="C10" s="52" t="s">
        <v>10</v>
      </c>
      <c r="D10" s="52"/>
      <c r="E10" s="52" t="s">
        <v>38</v>
      </c>
      <c r="F10" s="53"/>
    </row>
    <row r="11" spans="1:8" ht="20.100000000000001" customHeight="1" x14ac:dyDescent="0.2">
      <c r="A11" s="61"/>
      <c r="B11" s="62"/>
      <c r="C11" s="34" t="s">
        <v>11</v>
      </c>
      <c r="D11" s="34" t="s">
        <v>12</v>
      </c>
      <c r="E11" s="34" t="s">
        <v>13</v>
      </c>
      <c r="F11" s="16" t="s">
        <v>14</v>
      </c>
      <c r="H11" s="22">
        <v>1000</v>
      </c>
    </row>
    <row r="12" spans="1:8" ht="20.100000000000001" customHeight="1" x14ac:dyDescent="0.2">
      <c r="A12" s="2"/>
      <c r="B12" s="3"/>
      <c r="C12" s="5"/>
      <c r="D12" s="5"/>
      <c r="E12" s="5"/>
      <c r="F12" s="7"/>
    </row>
    <row r="13" spans="1:8" ht="25.15" customHeight="1" x14ac:dyDescent="0.2">
      <c r="A13" s="30" t="s">
        <v>30</v>
      </c>
      <c r="B13" s="24"/>
      <c r="C13" s="26">
        <f>SUM(C14:C19)</f>
        <v>59358.784</v>
      </c>
      <c r="D13" s="26">
        <f>SUM(D14:D19)</f>
        <v>59358.784</v>
      </c>
      <c r="E13" s="26">
        <f>SUM(E14:E19)</f>
        <v>26928.852599999998</v>
      </c>
      <c r="F13" s="29">
        <f>SUM(F14:F19)</f>
        <v>26928.852599999998</v>
      </c>
      <c r="G13" s="6"/>
    </row>
    <row r="14" spans="1:8" x14ac:dyDescent="0.2">
      <c r="A14" s="20"/>
      <c r="B14" s="36">
        <v>1100</v>
      </c>
      <c r="C14" s="22">
        <v>12178.543</v>
      </c>
      <c r="D14" s="22">
        <v>12178.543</v>
      </c>
      <c r="E14" s="37">
        <v>8135.3250900000003</v>
      </c>
      <c r="F14" s="47">
        <v>8135.3250900000003</v>
      </c>
    </row>
    <row r="15" spans="1:8" x14ac:dyDescent="0.2">
      <c r="A15" s="20"/>
      <c r="B15" s="36">
        <v>1200</v>
      </c>
      <c r="C15" s="22">
        <v>23433.409</v>
      </c>
      <c r="D15" s="22">
        <v>23433.409</v>
      </c>
      <c r="E15" s="37">
        <v>7216.9926100000002</v>
      </c>
      <c r="F15" s="47">
        <v>7216.9926100000002</v>
      </c>
    </row>
    <row r="16" spans="1:8" x14ac:dyDescent="0.2">
      <c r="A16" s="20"/>
      <c r="B16" s="36">
        <v>1300</v>
      </c>
      <c r="C16" s="22">
        <v>10047.546</v>
      </c>
      <c r="D16" s="22">
        <v>10047.546</v>
      </c>
      <c r="E16" s="37">
        <v>5174.3019199999999</v>
      </c>
      <c r="F16" s="47">
        <v>5174.3019199999999</v>
      </c>
    </row>
    <row r="17" spans="1:7" x14ac:dyDescent="0.2">
      <c r="A17" s="4"/>
      <c r="B17" s="36">
        <v>1400</v>
      </c>
      <c r="C17" s="22">
        <v>2416.049</v>
      </c>
      <c r="D17" s="22">
        <v>2466.4830000000002</v>
      </c>
      <c r="E17" s="37">
        <v>1028.01567</v>
      </c>
      <c r="F17" s="47">
        <v>1028.01567</v>
      </c>
    </row>
    <row r="18" spans="1:7" x14ac:dyDescent="0.2">
      <c r="A18" s="4"/>
      <c r="B18" s="36">
        <v>1500</v>
      </c>
      <c r="C18" s="22">
        <v>8828.3240000000005</v>
      </c>
      <c r="D18" s="22">
        <v>8777.89</v>
      </c>
      <c r="E18" s="37">
        <v>5278.22246</v>
      </c>
      <c r="F18" s="47">
        <v>5278.22246</v>
      </c>
      <c r="G18" s="6"/>
    </row>
    <row r="19" spans="1:7" x14ac:dyDescent="0.2">
      <c r="A19" s="4"/>
      <c r="B19" s="36">
        <v>1700</v>
      </c>
      <c r="C19" s="22">
        <v>2454.913</v>
      </c>
      <c r="D19" s="22">
        <v>2454.913</v>
      </c>
      <c r="E19" s="37">
        <v>95.99485</v>
      </c>
      <c r="F19" s="47">
        <v>95.99485</v>
      </c>
    </row>
    <row r="20" spans="1:7" ht="45" x14ac:dyDescent="0.2">
      <c r="A20" s="30" t="s">
        <v>31</v>
      </c>
      <c r="B20" s="24"/>
      <c r="C20" s="26">
        <v>0</v>
      </c>
      <c r="D20" s="26">
        <v>0</v>
      </c>
      <c r="E20" s="26">
        <v>0</v>
      </c>
      <c r="F20" s="29">
        <v>0</v>
      </c>
    </row>
    <row r="21" spans="1:7" x14ac:dyDescent="0.2">
      <c r="A21" s="4"/>
      <c r="B21" s="36"/>
      <c r="C21" s="22"/>
      <c r="D21" s="22"/>
      <c r="E21" s="22"/>
      <c r="F21" s="23"/>
    </row>
    <row r="22" spans="1:7" ht="30" x14ac:dyDescent="0.2">
      <c r="A22" s="30" t="s">
        <v>32</v>
      </c>
      <c r="B22" s="24"/>
      <c r="C22" s="26">
        <f>SUM(C24:C24)</f>
        <v>0</v>
      </c>
      <c r="D22" s="26">
        <f>SUM(D24:D24)</f>
        <v>0</v>
      </c>
      <c r="E22" s="26">
        <f>SUM(E24:E24)</f>
        <v>0</v>
      </c>
      <c r="F22" s="29">
        <f>SUM(F24:F24)</f>
        <v>0</v>
      </c>
    </row>
    <row r="23" spans="1:7" x14ac:dyDescent="0.2">
      <c r="A23" s="4"/>
      <c r="B23" s="36"/>
      <c r="C23" s="22"/>
      <c r="D23" s="22"/>
      <c r="E23" s="22"/>
      <c r="F23" s="23"/>
    </row>
    <row r="24" spans="1:7" x14ac:dyDescent="0.2">
      <c r="A24" s="4"/>
      <c r="B24" s="36"/>
      <c r="C24" s="22"/>
      <c r="D24" s="22"/>
      <c r="E24" s="22"/>
      <c r="F24" s="23"/>
    </row>
    <row r="25" spans="1:7" x14ac:dyDescent="0.2">
      <c r="A25" s="4"/>
      <c r="B25" s="3"/>
      <c r="C25" s="22"/>
      <c r="D25" s="22"/>
      <c r="E25" s="22"/>
      <c r="F25" s="23"/>
    </row>
    <row r="26" spans="1:7" ht="45" x14ac:dyDescent="0.2">
      <c r="A26" s="30" t="s">
        <v>33</v>
      </c>
      <c r="B26" s="24"/>
      <c r="C26" s="26">
        <f>SUM(C27)</f>
        <v>45441.472999999998</v>
      </c>
      <c r="D26" s="26">
        <f>SUM(D27)</f>
        <v>14449.351000000001</v>
      </c>
      <c r="E26" s="26">
        <f>SUM(E27)</f>
        <v>89.939229999999995</v>
      </c>
      <c r="F26" s="29">
        <f>SUM(F27)</f>
        <v>0</v>
      </c>
    </row>
    <row r="27" spans="1:7" x14ac:dyDescent="0.2">
      <c r="A27" s="4"/>
      <c r="B27" s="36">
        <v>4300</v>
      </c>
      <c r="C27" s="39">
        <v>45441.472999999998</v>
      </c>
      <c r="D27" s="37">
        <v>14449.351000000001</v>
      </c>
      <c r="E27" s="37">
        <v>89.939229999999995</v>
      </c>
      <c r="F27" s="47">
        <v>0</v>
      </c>
    </row>
    <row r="28" spans="1:7" x14ac:dyDescent="0.2">
      <c r="A28" s="4"/>
      <c r="B28" s="36"/>
      <c r="C28" s="22"/>
      <c r="D28" s="22"/>
      <c r="E28" s="22"/>
      <c r="F28" s="23"/>
    </row>
    <row r="29" spans="1:7" x14ac:dyDescent="0.2">
      <c r="A29" s="54" t="s">
        <v>15</v>
      </c>
      <c r="B29" s="55"/>
      <c r="C29" s="27">
        <f>+C26+C22+C20+C13</f>
        <v>104800.257</v>
      </c>
      <c r="D29" s="27">
        <f>+D26+D22+D20+D13</f>
        <v>73808.134999999995</v>
      </c>
      <c r="E29" s="27">
        <f>+E26+E22+E20+E13</f>
        <v>27018.791829999998</v>
      </c>
      <c r="F29" s="28">
        <f>+F26+F22+F20+F13</f>
        <v>26928.852599999998</v>
      </c>
    </row>
    <row r="30" spans="1:7" x14ac:dyDescent="0.2">
      <c r="A30" s="4"/>
      <c r="B30" s="3"/>
      <c r="C30" s="22"/>
      <c r="D30" s="22"/>
      <c r="E30" s="22"/>
      <c r="F30" s="23"/>
    </row>
    <row r="31" spans="1:7" ht="45" x14ac:dyDescent="0.2">
      <c r="A31" s="30" t="s">
        <v>34</v>
      </c>
      <c r="B31" s="24"/>
      <c r="C31" s="26">
        <v>0</v>
      </c>
      <c r="D31" s="26">
        <v>0</v>
      </c>
      <c r="E31" s="26">
        <v>0</v>
      </c>
      <c r="F31" s="29">
        <v>0</v>
      </c>
    </row>
    <row r="32" spans="1:7" x14ac:dyDescent="0.2">
      <c r="A32" s="4"/>
      <c r="B32" s="3"/>
      <c r="C32" s="22"/>
      <c r="D32" s="22"/>
      <c r="E32" s="22"/>
      <c r="F32" s="23"/>
    </row>
    <row r="33" spans="1:6" ht="30" x14ac:dyDescent="0.2">
      <c r="A33" s="30" t="s">
        <v>35</v>
      </c>
      <c r="B33" s="24"/>
      <c r="C33" s="26">
        <v>0</v>
      </c>
      <c r="D33" s="26">
        <v>0</v>
      </c>
      <c r="E33" s="26">
        <v>0</v>
      </c>
      <c r="F33" s="29">
        <v>0</v>
      </c>
    </row>
    <row r="34" spans="1:6" x14ac:dyDescent="0.2">
      <c r="A34" s="4"/>
      <c r="B34" s="3"/>
      <c r="C34" s="22"/>
      <c r="D34" s="22"/>
      <c r="E34" s="22"/>
      <c r="F34" s="23"/>
    </row>
    <row r="35" spans="1:6" x14ac:dyDescent="0.2">
      <c r="A35" s="54" t="s">
        <v>16</v>
      </c>
      <c r="B35" s="55"/>
      <c r="C35" s="27">
        <f>(SUM(C31:C33))/1000</f>
        <v>0</v>
      </c>
      <c r="D35" s="27">
        <f>(SUM(D31:D33))/1000</f>
        <v>0</v>
      </c>
      <c r="E35" s="27">
        <f>(SUM(E31:E33))/1000</f>
        <v>0</v>
      </c>
      <c r="F35" s="28">
        <f>(SUM(F31:F33))/1000</f>
        <v>0</v>
      </c>
    </row>
    <row r="36" spans="1:6" x14ac:dyDescent="0.2">
      <c r="A36" s="4"/>
      <c r="B36" s="3"/>
      <c r="C36" s="22"/>
      <c r="D36" s="22"/>
      <c r="E36" s="22"/>
      <c r="F36" s="23"/>
    </row>
    <row r="37" spans="1:6" ht="15" x14ac:dyDescent="0.2">
      <c r="A37" s="32"/>
      <c r="B37" s="25" t="s">
        <v>17</v>
      </c>
      <c r="C37" s="26">
        <f>+C35+C29</f>
        <v>104800.257</v>
      </c>
      <c r="D37" s="26">
        <f>+D35+D29</f>
        <v>73808.134999999995</v>
      </c>
      <c r="E37" s="26">
        <f>+E35+E29</f>
        <v>27018.791829999998</v>
      </c>
      <c r="F37" s="29">
        <f>+F35+F29</f>
        <v>26928.852599999998</v>
      </c>
    </row>
    <row r="38" spans="1:6" ht="13.5" thickBot="1" x14ac:dyDescent="0.25">
      <c r="A38" s="8"/>
      <c r="B38" s="9"/>
      <c r="C38" s="10"/>
      <c r="D38" s="10"/>
      <c r="E38" s="10"/>
      <c r="F38" s="11"/>
    </row>
  </sheetData>
  <mergeCells count="10">
    <mergeCell ref="E10:F10"/>
    <mergeCell ref="A29:B29"/>
    <mergeCell ref="A35:B35"/>
    <mergeCell ref="B1:F1"/>
    <mergeCell ref="B2:F2"/>
    <mergeCell ref="B3:F3"/>
    <mergeCell ref="B4:F4"/>
    <mergeCell ref="A10:A11"/>
    <mergeCell ref="B10:B11"/>
    <mergeCell ref="C10:D10"/>
  </mergeCells>
  <printOptions horizontalCentered="1" verticalCentered="1"/>
  <pageMargins left="0" right="0" top="0" bottom="0" header="0.51181102362204722" footer="0.51181102362204722"/>
  <pageSetup scale="70" orientation="landscape" useFirstPageNumber="1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21</vt:i4>
      </vt:variant>
    </vt:vector>
  </HeadingPairs>
  <TitlesOfParts>
    <vt:vector size="32" baseType="lpstr">
      <vt:lpstr>COMUNIDADES SALUDABLES</vt:lpstr>
      <vt:lpstr>DISCAPACIDAD</vt:lpstr>
      <vt:lpstr>INFANCIA</vt:lpstr>
      <vt:lpstr>POBLACION VULNERABLE</vt:lpstr>
      <vt:lpstr>PROSPERA</vt:lpstr>
      <vt:lpstr>ESTANCIAS</vt:lpstr>
      <vt:lpstr>UNIDADES MOV</vt:lpstr>
      <vt:lpstr>SEGURO MÉDICO SXXI</vt:lpstr>
      <vt:lpstr>ATENCION MED</vt:lpstr>
      <vt:lpstr>PROCURADURIAS</vt:lpstr>
      <vt:lpstr>COMUNIDAD DIFerente</vt:lpstr>
      <vt:lpstr>'ATENCION MED'!Área_de_impresión</vt:lpstr>
      <vt:lpstr>'COMUNIDAD DIFerente'!Área_de_impresión</vt:lpstr>
      <vt:lpstr>'COMUNIDADES SALUDABLES'!Área_de_impresión</vt:lpstr>
      <vt:lpstr>DISCAPACIDAD!Área_de_impresión</vt:lpstr>
      <vt:lpstr>ESTANCIAS!Área_de_impresión</vt:lpstr>
      <vt:lpstr>INFANCIA!Área_de_impresión</vt:lpstr>
      <vt:lpstr>'POBLACION VULNERABLE'!Área_de_impresión</vt:lpstr>
      <vt:lpstr>PROCURADURIAS!Área_de_impresión</vt:lpstr>
      <vt:lpstr>PROSPERA!Área_de_impresión</vt:lpstr>
      <vt:lpstr>'SEGURO MÉDICO SXXI'!Área_de_impresión</vt:lpstr>
      <vt:lpstr>'UNIDADES MOV'!Área_de_impresión</vt:lpstr>
      <vt:lpstr>'ATENCION MED'!Títulos_a_imprimir</vt:lpstr>
      <vt:lpstr>'COMUNIDAD DIFerente'!Títulos_a_imprimir</vt:lpstr>
      <vt:lpstr>DISCAPACIDAD!Títulos_a_imprimir</vt:lpstr>
      <vt:lpstr>ESTANCIAS!Títulos_a_imprimir</vt:lpstr>
      <vt:lpstr>INFANCIA!Títulos_a_imprimir</vt:lpstr>
      <vt:lpstr>'POBLACION VULNERABLE'!Títulos_a_imprimir</vt:lpstr>
      <vt:lpstr>PROCURADURIAS!Títulos_a_imprimir</vt:lpstr>
      <vt:lpstr>PROSPERA!Títulos_a_imprimir</vt:lpstr>
      <vt:lpstr>'SEGURO MÉDICO SXXI'!Títulos_a_imprimir</vt:lpstr>
      <vt:lpstr>'UNIDADES MOV'!Títulos_a_imprimir</vt:lpstr>
    </vt:vector>
  </TitlesOfParts>
  <Company>Dark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Salud</dc:creator>
  <cp:lastModifiedBy>Arturo Ordoñez Martinez</cp:lastModifiedBy>
  <cp:lastPrinted>2015-07-15T18:11:15Z</cp:lastPrinted>
  <dcterms:created xsi:type="dcterms:W3CDTF">2011-04-06T16:00:15Z</dcterms:created>
  <dcterms:modified xsi:type="dcterms:W3CDTF">2015-07-17T23:22:52Z</dcterms:modified>
</cp:coreProperties>
</file>